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4.xml" ContentType="application/vnd.openxmlformats-officedocument.drawingml.chart+xml"/>
  <Override PartName="/xl/drawings/drawing26.xml" ContentType="application/vnd.openxmlformats-officedocument.drawingml.chartshapes+xml"/>
  <Override PartName="/xl/charts/chart15.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harts/chart16.xml" ContentType="application/vnd.openxmlformats-officedocument.drawingml.chart+xml"/>
  <Override PartName="/xl/drawings/drawing29.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charts/chart20.xml" ContentType="application/vnd.openxmlformats-officedocument.drawingml.chart+xml"/>
  <Override PartName="/xl/drawings/drawing32.xml" ContentType="application/vnd.openxmlformats-officedocument.drawingml.chartshapes+xml"/>
  <Override PartName="/xl/charts/chart21.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2.xml" ContentType="application/vnd.openxmlformats-officedocument.drawingml.chart+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vro" showPivotChartFilter="1"/>
  <mc:AlternateContent xmlns:mc="http://schemas.openxmlformats.org/markup-compatibility/2006">
    <mc:Choice Requires="x15">
      <x15ac:absPath xmlns:x15ac="http://schemas.microsoft.com/office/spreadsheetml/2010/11/ac" url="P:\G_EME_INFOESTAT\1_boletim_2019\5_Maio\pdf_excel\"/>
    </mc:Choice>
  </mc:AlternateContent>
  <bookViews>
    <workbookView xWindow="9570" yWindow="0" windowWidth="6330" windowHeight="10695" tabRatio="872" activeTab="10"/>
  </bookViews>
  <sheets>
    <sheet name="capa" sheetId="873" r:id="rId1"/>
    <sheet name="introducao" sheetId="6" r:id="rId2"/>
    <sheet name="fontes" sheetId="7" r:id="rId3"/>
    <sheet name="6populacao1" sheetId="899" r:id="rId4"/>
    <sheet name="7empregoINE1" sheetId="900" r:id="rId5"/>
    <sheet name="8desemprego_INE1" sheetId="901" r:id="rId6"/>
    <sheet name="9lay_off" sheetId="487" r:id="rId7"/>
    <sheet name="10desemprego_IEFP" sheetId="800" r:id="rId8"/>
    <sheet name="11desemprego_IEFP" sheetId="801" r:id="rId9"/>
    <sheet name="12fp_anexo C" sheetId="703" r:id="rId10"/>
    <sheet name="13empresarial" sheetId="903" r:id="rId11"/>
    <sheet name="14ganhos" sheetId="458" r:id="rId12"/>
    <sheet name="15salários" sheetId="502" r:id="rId13"/>
    <sheet name="16irct" sheetId="491" r:id="rId14"/>
    <sheet name="17acidentes" sheetId="902" r:id="rId15"/>
    <sheet name="18ssocial" sheetId="500" r:id="rId16"/>
    <sheet name="19ssocial" sheetId="859" r:id="rId17"/>
    <sheet name="20ssocial" sheetId="860" r:id="rId18"/>
    <sheet name="21destaque" sheetId="904" r:id="rId19"/>
    <sheet name="22destaque" sheetId="564" r:id="rId20"/>
    <sheet name="23conceito" sheetId="26" r:id="rId21"/>
    <sheet name="24conceito" sheetId="27" r:id="rId22"/>
    <sheet name="contracapa" sheetId="28" r:id="rId23"/>
  </sheets>
  <externalReferences>
    <externalReference r:id="rId24"/>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6">#REF!</definedName>
    <definedName name="acidentes" localSheetId="17">#REF!</definedName>
    <definedName name="acidentes" localSheetId="18">#REF!</definedName>
    <definedName name="acidentes" localSheetId="19">#REF!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'13empresarial'!$A$1:$O$50</definedName>
    <definedName name="_xlnm.Print_Area" localSheetId="11">'14ganhos'!$A$1:$O$57</definedName>
    <definedName name="_xlnm.Print_Area" localSheetId="12">'15salários'!$A$1:$K$49</definedName>
    <definedName name="_xlnm.Print_Area" localSheetId="13">'16irct'!$A$1:$S$80</definedName>
    <definedName name="_xlnm.Print_Area" localSheetId="14">'17acidentes'!$A$1:$O$62</definedName>
    <definedName name="_xlnm.Print_Area" localSheetId="15">'18ssocial'!$A$1:$N$69</definedName>
    <definedName name="_xlnm.Print_Area" localSheetId="16">'19ssocial'!$A$1:$O$80</definedName>
    <definedName name="_xlnm.Print_Area" localSheetId="17">'20ssocial'!$A$1:$O$74</definedName>
    <definedName name="_xlnm.Print_Area" localSheetId="18">'21destaque'!$A$1:$S$73</definedName>
    <definedName name="_xlnm.Print_Area" localSheetId="19">'22destaque'!$A$1:$L$60</definedName>
    <definedName name="_xlnm.Print_Area" localSheetId="20">'23conceito'!$A$1:$AG$71</definedName>
    <definedName name="_xlnm.Print_Area" localSheetId="21">'24conceito'!$A$1:$AG$73</definedName>
    <definedName name="_xlnm.Print_Area" localSheetId="3">'6populacao1'!$A$1:$P$58</definedName>
    <definedName name="_xlnm.Print_Area" localSheetId="4">'7empregoINE1'!$A$1:$P$65</definedName>
    <definedName name="_xlnm.Print_Area" localSheetId="5">'8desemprego_INE1'!$A$1:$P$59</definedName>
    <definedName name="_xlnm.Print_Area" localSheetId="6">'9lay_off'!$A$1:$S$61</definedName>
    <definedName name="_xlnm.Print_Area" localSheetId="0">capa!$A$1:$L$61</definedName>
    <definedName name="_xlnm.Print_Area" localSheetId="22">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6">#REF!</definedName>
    <definedName name="Changes" localSheetId="17">#REF!</definedName>
    <definedName name="Changes" localSheetId="18">#REF!</definedName>
    <definedName name="Changes" localSheetId="19">#REF!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6">#REF!</definedName>
    <definedName name="Comments" localSheetId="17">#REF!</definedName>
    <definedName name="Comments" localSheetId="18">#REF!</definedName>
    <definedName name="Comments" localSheetId="19">#REF!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6">#REF!</definedName>
    <definedName name="Contact" localSheetId="17">#REF!</definedName>
    <definedName name="Contact" localSheetId="18">#REF!</definedName>
    <definedName name="Contact" localSheetId="19">#REF!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6">#REF!</definedName>
    <definedName name="Country" localSheetId="17">#REF!</definedName>
    <definedName name="Country" localSheetId="18">#REF!</definedName>
    <definedName name="Country" localSheetId="19">#REF!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6">#REF!</definedName>
    <definedName name="CV_employed" localSheetId="17">#REF!</definedName>
    <definedName name="CV_employed" localSheetId="18">#REF!</definedName>
    <definedName name="CV_employed" localSheetId="19">#REF!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6">#REF!</definedName>
    <definedName name="CV_parttime" localSheetId="17">#REF!</definedName>
    <definedName name="CV_parttime" localSheetId="18">#REF!</definedName>
    <definedName name="CV_parttime" localSheetId="19">#REF!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6">#REF!</definedName>
    <definedName name="CV_unemployed" localSheetId="17">#REF!</definedName>
    <definedName name="CV_unemployed" localSheetId="18">#REF!</definedName>
    <definedName name="CV_unemployed" localSheetId="19">#REF!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6">#REF!</definedName>
    <definedName name="CV_unemploymentRate" localSheetId="17">#REF!</definedName>
    <definedName name="CV_unemploymentRate" localSheetId="18">#REF!</definedName>
    <definedName name="CV_unemploymentRate" localSheetId="19">#REF!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6">#REF!</definedName>
    <definedName name="CV_UsualHours" localSheetId="17">#REF!</definedName>
    <definedName name="CV_UsualHours" localSheetId="18">#REF!</definedName>
    <definedName name="CV_UsualHours" localSheetId="19">#REF!</definedName>
    <definedName name="CV_UsualHours">#REF!</definedName>
    <definedName name="dgalsjdgAD" localSheetId="9">#REF!</definedName>
    <definedName name="dgalsjdgAD" localSheetId="10">#REF!</definedName>
    <definedName name="dgalsjdgAD" localSheetId="14">#REF!</definedName>
    <definedName name="dgalsjdgAD" localSheetId="16">#REF!</definedName>
    <definedName name="dgalsjdgAD" localSheetId="17">#REF!</definedName>
    <definedName name="dgalsjdgAD" localSheetId="18">#REF!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6">#REF!</definedName>
    <definedName name="dsadsa" localSheetId="17">#REF!</definedName>
    <definedName name="dsadsa" localSheetId="18">#REF!</definedName>
    <definedName name="dsadsa" localSheetId="19">#REF!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6">#REF!</definedName>
    <definedName name="email" localSheetId="17">#REF!</definedName>
    <definedName name="email" localSheetId="18">#REF!</definedName>
    <definedName name="email" localSheetId="19">#REF!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6">#REF!</definedName>
    <definedName name="hdbtrgs" localSheetId="17">#REF!</definedName>
    <definedName name="hdbtrgs" localSheetId="18">#REF!</definedName>
    <definedName name="hdbtrgs" localSheetId="19">#REF!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6">#REF!</definedName>
    <definedName name="Limit_a_q" localSheetId="17">#REF!</definedName>
    <definedName name="Limit_a_q" localSheetId="18">#REF!</definedName>
    <definedName name="Limit_a_q" localSheetId="19">#REF!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6">#REF!</definedName>
    <definedName name="Limit_b_a" localSheetId="17">#REF!</definedName>
    <definedName name="Limit_b_a" localSheetId="18">#REF!</definedName>
    <definedName name="Limit_b_a" localSheetId="19">#REF!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6">#REF!</definedName>
    <definedName name="Limit_b_q" localSheetId="17">#REF!</definedName>
    <definedName name="Limit_b_q" localSheetId="18">#REF!</definedName>
    <definedName name="Limit_b_q" localSheetId="19">#REF!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6">#REF!</definedName>
    <definedName name="NR_NonContacts" localSheetId="17">#REF!</definedName>
    <definedName name="NR_NonContacts" localSheetId="18">#REF!</definedName>
    <definedName name="NR_NonContacts" localSheetId="19">#REF!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6">#REF!</definedName>
    <definedName name="NR_Other" localSheetId="17">#REF!</definedName>
    <definedName name="NR_Other" localSheetId="18">#REF!</definedName>
    <definedName name="NR_Other" localSheetId="19">#REF!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6">#REF!</definedName>
    <definedName name="NR_Refusals" localSheetId="17">#REF!</definedName>
    <definedName name="NR_Refusals" localSheetId="18">#REF!</definedName>
    <definedName name="NR_Refusals" localSheetId="19">#REF!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6">#REF!</definedName>
    <definedName name="NR_Total" localSheetId="17">#REF!</definedName>
    <definedName name="NR_Total" localSheetId="18">#REF!</definedName>
    <definedName name="NR_Total" localSheetId="19">#REF!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6">#REF!</definedName>
    <definedName name="Quarter" localSheetId="17">#REF!</definedName>
    <definedName name="Quarter" localSheetId="18">#REF!</definedName>
    <definedName name="Quarter" localSheetId="19">#REF!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6">#REF!</definedName>
    <definedName name="Telephone" localSheetId="17">#REF!</definedName>
    <definedName name="Telephone" localSheetId="18">#REF!</definedName>
    <definedName name="Telephone" localSheetId="19">#REF!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6">#REF!</definedName>
    <definedName name="ue" localSheetId="17">#REF!</definedName>
    <definedName name="ue" localSheetId="18">#REF!</definedName>
    <definedName name="ue" localSheetId="19">#REF!</definedName>
    <definedName name="ue">#REF!</definedName>
    <definedName name="valor_médio_de_jan.19">'18ssocial'!$K$6</definedName>
    <definedName name="valor_médio_de_jan.2019">'18ssocial'!$K$6</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6">#REF!</definedName>
    <definedName name="Year" localSheetId="17">#REF!</definedName>
    <definedName name="Year" localSheetId="18">#REF!</definedName>
    <definedName name="Year" localSheetId="19">#REF!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'14ganhos'!$A$1:$O$57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'19ssocial'!$A$1:$O$80</definedName>
    <definedName name="Z_5859C3A0_D6FB_40D9_B6C2_346CB5A63A0A_.wvu.PrintArea" localSheetId="18" hidden="1">'21destaque'!$A$1:$S$73</definedName>
    <definedName name="Z_5859C3A0_D6FB_40D9_B6C2_346CB5A63A0A_.wvu.PrintArea" localSheetId="20" hidden="1">'23conceito'!$A$1:$AG$71</definedName>
    <definedName name="Z_5859C3A0_D6FB_40D9_B6C2_346CB5A63A0A_.wvu.PrintArea" localSheetId="21" hidden="1">'24conceito'!$A$1:$AG$73</definedName>
    <definedName name="Z_5859C3A0_D6FB_40D9_B6C2_346CB5A63A0A_.wvu.PrintArea" localSheetId="3" hidden="1">'6populacao1'!$A$1:$P$58</definedName>
    <definedName name="Z_5859C3A0_D6FB_40D9_B6C2_346CB5A63A0A_.wvu.PrintArea" localSheetId="4" hidden="1">'7empregoINE1'!$A$1:$P$65</definedName>
    <definedName name="Z_5859C3A0_D6FB_40D9_B6C2_346CB5A63A0A_.wvu.PrintArea" localSheetId="5" hidden="1">'8desemprego_INE1'!$A$1:$P$59</definedName>
    <definedName name="Z_5859C3A0_D6FB_40D9_B6C2_346CB5A63A0A_.wvu.PrintArea" localSheetId="6" hidden="1">'9lay_off'!$A$1:$S$61</definedName>
    <definedName name="Z_5859C3A0_D6FB_40D9_B6C2_346CB5A63A0A_.wvu.PrintArea" localSheetId="0" hidden="1">capa!$A$1:$L$61</definedName>
    <definedName name="Z_5859C3A0_D6FB_40D9_B6C2_346CB5A63A0A_.wvu.PrintArea" localSheetId="22"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'19ssocial'!#REF!</definedName>
    <definedName name="Z_5859C3A0_D6FB_40D9_B6C2_346CB5A63A0A_.wvu.Rows" localSheetId="18" hidden="1">'21destaque'!#REF!,'21destaque'!#REF!</definedName>
    <definedName name="Z_5859C3A0_D6FB_40D9_B6C2_346CB5A63A0A_.wvu.Rows" localSheetId="20" hidden="1">'23conceito'!#REF!</definedName>
    <definedName name="Z_5859C3A0_D6FB_40D9_B6C2_346CB5A63A0A_.wvu.Rows" localSheetId="21" hidden="1">'24conceito'!$8:$9</definedName>
    <definedName name="Z_5859C3A0_D6FB_40D9_B6C2_346CB5A63A0A_.wvu.Rows" localSheetId="3" hidden="1">'6populacao1'!#REF!,'6populacao1'!#REF!,'6populacao1'!#REF!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'14ganhos'!$A$1:$O$57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'19ssocial'!$A$1:$O$80</definedName>
    <definedName name="Z_87E9DA1B_1CEB_458D_87A5_C4E38BAE485A_.wvu.PrintArea" localSheetId="18" hidden="1">'21destaque'!$A$1:$S$73</definedName>
    <definedName name="Z_87E9DA1B_1CEB_458D_87A5_C4E38BAE485A_.wvu.PrintArea" localSheetId="20" hidden="1">'23conceito'!$A$1:$AG$71</definedName>
    <definedName name="Z_87E9DA1B_1CEB_458D_87A5_C4E38BAE485A_.wvu.PrintArea" localSheetId="21" hidden="1">'24conceito'!$A$1:$AG$73</definedName>
    <definedName name="Z_87E9DA1B_1CEB_458D_87A5_C4E38BAE485A_.wvu.PrintArea" localSheetId="3" hidden="1">'6populacao1'!$A$1:$P$58</definedName>
    <definedName name="Z_87E9DA1B_1CEB_458D_87A5_C4E38BAE485A_.wvu.PrintArea" localSheetId="4" hidden="1">'7empregoINE1'!$A$1:$P$65</definedName>
    <definedName name="Z_87E9DA1B_1CEB_458D_87A5_C4E38BAE485A_.wvu.PrintArea" localSheetId="5" hidden="1">'8desemprego_INE1'!$A$1:$P$59</definedName>
    <definedName name="Z_87E9DA1B_1CEB_458D_87A5_C4E38BAE485A_.wvu.PrintArea" localSheetId="6" hidden="1">'9lay_off'!$A$1:$S$61</definedName>
    <definedName name="Z_87E9DA1B_1CEB_458D_87A5_C4E38BAE485A_.wvu.PrintArea" localSheetId="0" hidden="1">capa!$A$1:$L$61</definedName>
    <definedName name="Z_87E9DA1B_1CEB_458D_87A5_C4E38BAE485A_.wvu.PrintArea" localSheetId="22"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'19ssocial'!#REF!</definedName>
    <definedName name="Z_87E9DA1B_1CEB_458D_87A5_C4E38BAE485A_.wvu.Rows" localSheetId="18" hidden="1">'21destaque'!#REF!,'21destaque'!#REF!</definedName>
    <definedName name="Z_87E9DA1B_1CEB_458D_87A5_C4E38BAE485A_.wvu.Rows" localSheetId="20" hidden="1">'23conceito'!#REF!</definedName>
    <definedName name="Z_87E9DA1B_1CEB_458D_87A5_C4E38BAE485A_.wvu.Rows" localSheetId="21" hidden="1">'24conceito'!$8:$9</definedName>
    <definedName name="Z_87E9DA1B_1CEB_458D_87A5_C4E38BAE485A_.wvu.Rows" localSheetId="3" hidden="1">'6populacao1'!#REF!,'6populacao1'!#REF!,'6populacao1'!#REF!</definedName>
    <definedName name="Z_87E9DA1B_1CEB_458D_87A5_C4E38BAE485A_.wvu.Rows" localSheetId="4" hidden="1">'7empregoINE1'!#REF!,'7empregoINE1'!#REF!</definedName>
    <definedName name="Z_87E9DA1B_1CEB_458D_87A5_C4E38BAE485A_.wvu.Rows" localSheetId="5" hidden="1">'8desemprego_INE1'!$36:$36,'8desemprego_INE1'!#REF!,'8desemprego_INE1'!#REF!,'8desemprego_INE1'!#REF!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'14ganhos'!$A$1:$O$57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'19ssocial'!$A$1:$O$80</definedName>
    <definedName name="Z_D8E90C30_C61D_40A7_989F_8651AA8E91E2_.wvu.PrintArea" localSheetId="18" hidden="1">'21destaque'!$A$1:$S$73</definedName>
    <definedName name="Z_D8E90C30_C61D_40A7_989F_8651AA8E91E2_.wvu.PrintArea" localSheetId="20" hidden="1">'23conceito'!$A$1:$AG$71</definedName>
    <definedName name="Z_D8E90C30_C61D_40A7_989F_8651AA8E91E2_.wvu.PrintArea" localSheetId="21" hidden="1">'24conceito'!$A$1:$AG$73</definedName>
    <definedName name="Z_D8E90C30_C61D_40A7_989F_8651AA8E91E2_.wvu.PrintArea" localSheetId="3" hidden="1">'6populacao1'!$A$1:$P$58</definedName>
    <definedName name="Z_D8E90C30_C61D_40A7_989F_8651AA8E91E2_.wvu.PrintArea" localSheetId="4" hidden="1">'7empregoINE1'!$A$1:$P$65</definedName>
    <definedName name="Z_D8E90C30_C61D_40A7_989F_8651AA8E91E2_.wvu.PrintArea" localSheetId="5" hidden="1">'8desemprego_INE1'!$A$1:$P$59</definedName>
    <definedName name="Z_D8E90C30_C61D_40A7_989F_8651AA8E91E2_.wvu.PrintArea" localSheetId="6" hidden="1">'9lay_off'!$A$1:$S$61</definedName>
    <definedName name="Z_D8E90C30_C61D_40A7_989F_8651AA8E91E2_.wvu.PrintArea" localSheetId="0" hidden="1">capa!$A$1:$L$61</definedName>
    <definedName name="Z_D8E90C30_C61D_40A7_989F_8651AA8E91E2_.wvu.PrintArea" localSheetId="22"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'19ssocial'!#REF!</definedName>
    <definedName name="Z_D8E90C30_C61D_40A7_989F_8651AA8E91E2_.wvu.Rows" localSheetId="18" hidden="1">'21destaque'!#REF!,'21destaque'!#REF!</definedName>
    <definedName name="Z_D8E90C30_C61D_40A7_989F_8651AA8E91E2_.wvu.Rows" localSheetId="20" hidden="1">'23conceito'!#REF!</definedName>
    <definedName name="Z_D8E90C30_C61D_40A7_989F_8651AA8E91E2_.wvu.Rows" localSheetId="21" hidden="1">'24conceito'!$8:$9</definedName>
    <definedName name="Z_D8E90C30_C61D_40A7_989F_8651AA8E91E2_.wvu.Rows" localSheetId="3" hidden="1">'6populacao1'!#REF!,'6populacao1'!#REF!,'6populacao1'!$30:$55,'6populacao1'!#REF!</definedName>
    <definedName name="Z_D8E90C30_C61D_40A7_989F_8651AA8E91E2_.wvu.Rows" localSheetId="4" hidden="1">'7empregoINE1'!#REF!,'7empregoINE1'!#REF!</definedName>
    <definedName name="Z_D8E90C30_C61D_40A7_989F_8651AA8E91E2_.wvu.Rows" localSheetId="6" hidden="1">'9lay_off'!#REF!,'9lay_off'!#REF!,'9lay_off'!#REF!</definedName>
  </definedNames>
  <calcPr calcId="162913"/>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Q55" i="904" l="1"/>
  <c r="Q53" i="904"/>
  <c r="Q18" i="491" l="1"/>
  <c r="C7" i="801" l="1"/>
  <c r="M27" i="458" l="1"/>
  <c r="M26" i="458"/>
  <c r="M25" i="458"/>
  <c r="M24" i="458"/>
  <c r="L27" i="458"/>
  <c r="K27" i="458"/>
  <c r="J27" i="458"/>
  <c r="I27" i="458"/>
  <c r="H27" i="458"/>
  <c r="G27" i="458"/>
  <c r="L26" i="458"/>
  <c r="K26" i="458"/>
  <c r="J26" i="458"/>
  <c r="I26" i="458"/>
  <c r="H26" i="458"/>
  <c r="G26" i="458"/>
  <c r="L25" i="458"/>
  <c r="K25" i="458"/>
  <c r="J25" i="458"/>
  <c r="I25" i="458"/>
  <c r="H25" i="458"/>
  <c r="G25" i="458"/>
  <c r="L24" i="458"/>
  <c r="K24" i="458"/>
  <c r="J24" i="458"/>
  <c r="I24" i="458"/>
  <c r="H24" i="458"/>
  <c r="G24" i="458"/>
  <c r="K31" i="6" l="1"/>
  <c r="K35" i="7" l="1"/>
  <c r="C66" i="500" l="1"/>
  <c r="AK6" i="500" l="1"/>
  <c r="AA27" i="500" l="1"/>
  <c r="AJ27" i="500" s="1"/>
  <c r="AA9" i="500"/>
  <c r="AJ9" i="500" s="1"/>
  <c r="AA10" i="500"/>
  <c r="AJ10" i="500" s="1"/>
  <c r="AA11" i="500"/>
  <c r="AJ11" i="500" s="1"/>
  <c r="AA12" i="500"/>
  <c r="AJ12" i="500" s="1"/>
  <c r="AA13" i="500"/>
  <c r="AJ13" i="500" s="1"/>
  <c r="AA14" i="500"/>
  <c r="AJ14" i="500" s="1"/>
  <c r="AA15" i="500"/>
  <c r="AJ15" i="500" s="1"/>
  <c r="AA16" i="500"/>
  <c r="AJ16" i="500" s="1"/>
  <c r="AA17" i="500"/>
  <c r="AJ17" i="500" s="1"/>
  <c r="AA18" i="500"/>
  <c r="AJ18" i="500" s="1"/>
  <c r="AA19" i="500"/>
  <c r="AJ19" i="500" s="1"/>
  <c r="AA20" i="500"/>
  <c r="AJ20" i="500" s="1"/>
  <c r="AA21" i="500"/>
  <c r="AJ21" i="500" s="1"/>
  <c r="AA22" i="500"/>
  <c r="AJ22" i="500" s="1"/>
  <c r="AA23" i="500"/>
  <c r="AJ23" i="500" s="1"/>
  <c r="AA24" i="500"/>
  <c r="AJ24" i="500" s="1"/>
  <c r="AA25" i="500"/>
  <c r="AJ25" i="500" s="1"/>
  <c r="AA26" i="500"/>
  <c r="AJ26" i="500" s="1"/>
  <c r="AA8" i="500"/>
  <c r="AJ8" i="500" s="1"/>
  <c r="AC9" i="500" l="1"/>
  <c r="AC11" i="500"/>
  <c r="AC13" i="500"/>
  <c r="AC15" i="500"/>
  <c r="AC17" i="500"/>
  <c r="AC19" i="500"/>
  <c r="AC21" i="500"/>
  <c r="AC23" i="500"/>
  <c r="AC25" i="500"/>
  <c r="AC27" i="500"/>
  <c r="AC10" i="500"/>
  <c r="AC12" i="500"/>
  <c r="AC14" i="500"/>
  <c r="AC16" i="500"/>
  <c r="AC18" i="500"/>
  <c r="AC20" i="500"/>
  <c r="AC22" i="500"/>
  <c r="AC24" i="500"/>
  <c r="AC26" i="500"/>
  <c r="AC8" i="500"/>
  <c r="AE8" i="500"/>
  <c r="AE10" i="500"/>
  <c r="AE12" i="500"/>
  <c r="AE14" i="500"/>
  <c r="AL14" i="500" s="1"/>
  <c r="AE16" i="500"/>
  <c r="AL16" i="500" s="1"/>
  <c r="AE18" i="500"/>
  <c r="AE20" i="500"/>
  <c r="AE22" i="500"/>
  <c r="AL22" i="500" s="1"/>
  <c r="AE24" i="500"/>
  <c r="AL24" i="500" s="1"/>
  <c r="AE26" i="500"/>
  <c r="AE9" i="500"/>
  <c r="AE11" i="500"/>
  <c r="AE13" i="500"/>
  <c r="AE15" i="500"/>
  <c r="AE17" i="500"/>
  <c r="AE19" i="500"/>
  <c r="AE21" i="500"/>
  <c r="AE23" i="500"/>
  <c r="AE25" i="500"/>
  <c r="AE27" i="500"/>
  <c r="AB9" i="500"/>
  <c r="AB11" i="500"/>
  <c r="AB13" i="500"/>
  <c r="AB15" i="500"/>
  <c r="AB17" i="500"/>
  <c r="AB19" i="500"/>
  <c r="AB21" i="500"/>
  <c r="AB23" i="500"/>
  <c r="AB25" i="500"/>
  <c r="AB27" i="500"/>
  <c r="AD9" i="500"/>
  <c r="AD11" i="500"/>
  <c r="AD13" i="500"/>
  <c r="AD15" i="500"/>
  <c r="AD17" i="500"/>
  <c r="AD19" i="500"/>
  <c r="AD21" i="500"/>
  <c r="AD23" i="500"/>
  <c r="AD25" i="500"/>
  <c r="AD27" i="500"/>
  <c r="AB8" i="500"/>
  <c r="AB10" i="500"/>
  <c r="AB12" i="500"/>
  <c r="AB14" i="500"/>
  <c r="AB16" i="500"/>
  <c r="AB18" i="500"/>
  <c r="AB20" i="500"/>
  <c r="AB22" i="500"/>
  <c r="AB24" i="500"/>
  <c r="AB26" i="500"/>
  <c r="AD8" i="500"/>
  <c r="AD10" i="500"/>
  <c r="AD12" i="500"/>
  <c r="AD14" i="500"/>
  <c r="AD16" i="500"/>
  <c r="AD18" i="500"/>
  <c r="AD20" i="500"/>
  <c r="AD22" i="500"/>
  <c r="AD24" i="500"/>
  <c r="AD26" i="500"/>
  <c r="AL20" i="500" l="1"/>
  <c r="AL26" i="500"/>
  <c r="AL18" i="500"/>
  <c r="AL12" i="500"/>
  <c r="AL8" i="500"/>
  <c r="AK25" i="500"/>
  <c r="AK24" i="500"/>
  <c r="AK16" i="500"/>
  <c r="AK8" i="500"/>
  <c r="AK22" i="500"/>
  <c r="AK17" i="500"/>
  <c r="AK14" i="500"/>
  <c r="AK23" i="500"/>
  <c r="AK9" i="500"/>
  <c r="AK15" i="500"/>
  <c r="AK26" i="500"/>
  <c r="AK18" i="500"/>
  <c r="AK10" i="500"/>
  <c r="AK27" i="500"/>
  <c r="AK19" i="500"/>
  <c r="AK11" i="500"/>
  <c r="AL10" i="500"/>
  <c r="AK20" i="500"/>
  <c r="AK12" i="500"/>
  <c r="AK21" i="500"/>
  <c r="AK13" i="500"/>
  <c r="AL27" i="500"/>
  <c r="AL23" i="500"/>
  <c r="AL19" i="500"/>
  <c r="AL15" i="500"/>
  <c r="AL11" i="500"/>
  <c r="AL25" i="500"/>
  <c r="AL21" i="500"/>
  <c r="AL17" i="500"/>
  <c r="AL13" i="500"/>
  <c r="AL9" i="500"/>
  <c r="H67" i="860" l="1"/>
  <c r="F67" i="860" l="1"/>
  <c r="L67" i="860"/>
  <c r="G67" i="860"/>
  <c r="J67" i="860"/>
  <c r="I67" i="860"/>
  <c r="K67" i="860"/>
  <c r="E67" i="860"/>
  <c r="M67" i="860"/>
  <c r="Q70" i="491" l="1"/>
  <c r="Q68" i="491"/>
  <c r="Q71" i="491"/>
  <c r="Q72" i="491"/>
  <c r="Q69" i="491"/>
</calcChain>
</file>

<file path=xl/sharedStrings.xml><?xml version="1.0" encoding="utf-8"?>
<sst xmlns="http://schemas.openxmlformats.org/spreadsheetml/2006/main" count="1599" uniqueCount="649">
  <si>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</si>
  <si>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</si>
  <si>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</si>
  <si>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</si>
  <si>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</si>
  <si>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</si>
  <si>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</si>
  <si>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</si>
  <si>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</si>
  <si>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</si>
  <si>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</si>
  <si>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</si>
  <si>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</si>
  <si>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</si>
  <si>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</si>
  <si>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</si>
  <si>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</si>
  <si>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</si>
  <si>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</si>
  <si>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</si>
  <si>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</si>
  <si>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</si>
  <si>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</si>
  <si>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</si>
  <si>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</si>
  <si>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</si>
  <si>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</si>
  <si>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</si>
  <si>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</si>
  <si>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</si>
  <si>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</si>
  <si>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</si>
  <si>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</si>
  <si>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</si>
  <si>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</si>
  <si>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</si>
  <si>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</si>
  <si>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</si>
  <si>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</si>
  <si>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</si>
  <si>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</si>
  <si>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</si>
  <si>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</si>
  <si>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</si>
  <si>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</si>
  <si>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</si>
  <si>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</si>
  <si>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</si>
  <si>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</si>
  <si>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</si>
  <si>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</si>
  <si>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</si>
  <si>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</si>
  <si>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</si>
  <si>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</si>
  <si>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</si>
  <si>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</si>
  <si>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</si>
  <si>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</si>
  <si>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</si>
  <si>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</si>
  <si>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</si>
  <si>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</si>
  <si>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</si>
  <si>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</si>
  <si>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</si>
  <si>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</si>
  <si>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</si>
  <si>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</si>
  <si>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</si>
  <si>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</si>
  <si>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</si>
  <si>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</si>
  <si>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</si>
  <si>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</si>
  <si>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</si>
  <si>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</si>
  <si>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</si>
  <si>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</si>
  <si>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</si>
  <si>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</si>
  <si>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</si>
  <si>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</si>
  <si>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</si>
  <si>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</si>
  <si>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</si>
  <si>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</si>
  <si>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</si>
  <si>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</si>
  <si>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</si>
  <si>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</si>
  <si>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</si>
  <si>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</si>
  <si>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</si>
  <si>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</si>
  <si>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</si>
  <si>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</si>
  <si>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</si>
  <si>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</si>
  <si>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</si>
  <si>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</si>
  <si>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</si>
  <si>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</si>
  <si>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</si>
  <si>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</si>
  <si>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</si>
  <si>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</si>
  <si>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</si>
  <si>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</si>
  <si>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</si>
  <si>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</si>
  <si>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</si>
  <si>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</si>
  <si>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</si>
  <si>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</si>
  <si>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</si>
  <si>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</si>
  <si>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</si>
  <si>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</si>
  <si>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</si>
  <si>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</si>
  <si>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</si>
  <si>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</si>
  <si>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</si>
  <si>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</si>
  <si>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</si>
  <si>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</si>
  <si>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</si>
  <si>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</si>
  <si>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</si>
  <si>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</si>
  <si>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</si>
  <si>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</si>
  <si>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</si>
  <si>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</si>
  <si>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</si>
  <si>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</si>
  <si>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</si>
  <si>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</si>
  <si>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</si>
  <si>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</si>
  <si>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</si>
  <si>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</si>
  <si>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</si>
  <si>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</si>
  <si>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</si>
  <si>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</si>
  <si>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</si>
  <si>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</si>
  <si>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</si>
  <si>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</si>
  <si>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</si>
  <si>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</si>
  <si>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</si>
  <si>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</si>
  <si>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</si>
  <si>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</si>
  <si>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</si>
  <si>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</si>
  <si>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</si>
  <si>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</si>
  <si>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</si>
  <si>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</si>
  <si>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</si>
  <si>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</si>
  <si>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</si>
  <si>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</si>
  <si>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</si>
  <si>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</si>
  <si>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</si>
  <si>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</si>
  <si>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</si>
  <si>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</si>
  <si>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</si>
  <si>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</si>
  <si>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</si>
  <si>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</si>
  <si>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</si>
  <si>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</si>
  <si>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</si>
  <si>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</si>
  <si>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</si>
  <si>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</si>
  <si>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</si>
  <si>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</si>
  <si>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</si>
  <si>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</si>
  <si>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</si>
  <si>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</si>
  <si>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</si>
  <si>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</si>
  <si>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</si>
  <si>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</si>
  <si>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</si>
  <si>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</si>
  <si>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</si>
  <si>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</si>
  <si>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</si>
  <si>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</si>
  <si>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</si>
  <si>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</si>
  <si>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</si>
  <si>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</si>
  <si>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</si>
  <si>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</si>
  <si>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</si>
  <si>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</si>
  <si>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</si>
  <si>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</si>
  <si>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</si>
  <si>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</si>
  <si>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</si>
  <si>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</si>
  <si>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</si>
  <si>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</si>
  <si>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</si>
  <si>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</si>
  <si>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</si>
  <si>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</si>
  <si>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</si>
  <si>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</si>
  <si>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</si>
  <si>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</si>
  <si>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</si>
  <si>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</si>
  <si>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</si>
  <si>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</si>
  <si>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</si>
  <si>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</si>
  <si>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</si>
  <si>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</si>
  <si>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</si>
  <si>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</si>
  <si>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</si>
  <si>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</si>
  <si>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</si>
  <si>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</si>
  <si>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</si>
  <si>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</si>
  <si>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</si>
  <si>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</si>
  <si>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</si>
  <si>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</si>
  <si>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</si>
  <si>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</si>
  <si>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</si>
  <si>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</si>
  <si>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</si>
  <si>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</si>
  <si>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</si>
  <si>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</si>
  <si>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</si>
  <si>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</si>
  <si>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</si>
  <si>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</si>
  <si>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</si>
  <si>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</si>
  <si>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</si>
  <si>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</si>
  <si>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</si>
  <si>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</si>
  <si>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</si>
  <si>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</si>
  <si>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</si>
  <si>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</si>
  <si>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</si>
  <si>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</si>
  <si>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</si>
  <si>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</si>
  <si>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</si>
  <si>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</si>
  <si>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</si>
  <si>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</si>
  <si>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</si>
  <si>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</si>
  <si>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</si>
  <si>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</si>
  <si>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</si>
  <si>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</si>
  <si>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</si>
  <si>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</si>
  <si>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</si>
  <si>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</si>
  <si>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</si>
  <si>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</si>
  <si>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</si>
  <si>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</si>
  <si>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</si>
  <si>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</si>
  <si>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</si>
  <si>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</si>
  <si>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</si>
  <si>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</si>
  <si>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</si>
  <si>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</si>
  <si>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</si>
  <si>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</si>
  <si>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</si>
  <si>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</si>
  <si>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</si>
  <si>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</si>
  <si>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</si>
  <si>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</si>
  <si>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</si>
  <si>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</si>
  <si>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</si>
  <si>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</si>
  <si>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</si>
  <si>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</si>
  <si>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</si>
  <si>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</si>
  <si>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</si>
  <si>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</si>
  <si>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</si>
  <si>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</si>
  <si>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</si>
  <si>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</si>
  <si>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</si>
  <si>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</si>
  <si>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</si>
  <si>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</si>
  <si>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</si>
  <si>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</si>
  <si>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</si>
  <si>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</si>
  <si>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</si>
  <si>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</si>
  <si>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</si>
  <si>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</si>
  <si>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</si>
  <si>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</si>
  <si>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</si>
  <si>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</si>
  <si>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</si>
  <si>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</si>
  <si>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</si>
  <si>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</si>
  <si>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</si>
  <si>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</si>
  <si>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</si>
  <si>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</si>
  <si>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</si>
  <si>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</si>
  <si>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</si>
  <si>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</si>
  <si>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</si>
  <si>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</si>
  <si>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</si>
  <si>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</si>
  <si>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</si>
  <si>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</si>
  <si>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</si>
  <si>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</si>
  <si>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</si>
  <si>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</si>
  <si>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</si>
  <si>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</si>
  <si>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</si>
  <si>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</si>
  <si>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</si>
  <si>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</si>
  <si>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</si>
  <si>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</si>
  <si>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</si>
  <si>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</si>
  <si>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</si>
  <si>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</si>
  <si>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</si>
  <si>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</si>
  <si>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</si>
  <si>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</si>
  <si>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</si>
  <si>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</si>
  <si>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</si>
  <si>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</si>
  <si>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</si>
  <si>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</si>
  <si>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</si>
  <si>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</si>
  <si>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</si>
  <si>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</si>
  <si>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</si>
  <si>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</si>
  <si>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</si>
  <si>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</si>
  <si>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</si>
  <si>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</si>
  <si>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</si>
  <si>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</si>
  <si>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</si>
  <si>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</si>
  <si>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</si>
  <si>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</si>
  <si>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</si>
  <si>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</si>
  <si>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</si>
  <si>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</si>
  <si>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</si>
  <si>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</si>
  <si>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</si>
  <si>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</si>
  <si>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</si>
  <si>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</si>
  <si>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</si>
  <si>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</si>
  <si>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</si>
  <si>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</si>
  <si>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</si>
  <si>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</si>
  <si>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</si>
  <si>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</si>
  <si>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</si>
  <si>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</si>
  <si>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</si>
  <si>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</si>
  <si>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</si>
  <si>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</si>
  <si>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</si>
  <si>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</si>
  <si>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</si>
  <si>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</si>
  <si>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</si>
  <si>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</si>
  <si>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</si>
  <si>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</si>
  <si>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</si>
  <si>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</si>
  <si>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</si>
  <si>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</si>
  <si>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</si>
  <si>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</si>
  <si>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</si>
  <si>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</si>
  <si>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</si>
  <si>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</si>
  <si>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</si>
  <si>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</si>
  <si>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</si>
  <si>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</si>
  <si>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</si>
  <si>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</si>
  <si>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</si>
  <si>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</si>
  <si>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</si>
  <si>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</si>
  <si>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</si>
  <si>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</si>
  <si>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</si>
  <si>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</si>
  <si>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</si>
  <si>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</si>
  <si>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</si>
  <si>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</si>
  <si>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</si>
  <si>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</si>
  <si>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</si>
  <si>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</si>
  <si>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</si>
  <si>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</si>
  <si>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r>
      <t>prestações familiares</t>
    </r>
    <r>
      <rPr>
        <b/>
        <vertAlign val="superscript"/>
        <sz val="10"/>
        <color rgb="FF333333"/>
        <rFont val="Arial"/>
        <family val="2"/>
      </rPr>
      <t xml:space="preserve"> (1)</t>
    </r>
  </si>
  <si>
    <t xml:space="preserve">Abril </t>
  </si>
  <si>
    <t>Decisão de arbitragem obrigatória (DA)</t>
  </si>
  <si>
    <t>nota: separadas as "Decisões de arbitragem" em voluntárias e obrigatórias; nos boletins anteriores estavam todas classificadas em voluntárias.</t>
  </si>
  <si>
    <t>pensões</t>
  </si>
  <si>
    <r>
      <t>Medida extraordinária de apoio aos DLD</t>
    </r>
    <r>
      <rPr>
        <b/>
        <vertAlign val="superscript"/>
        <sz val="8"/>
        <color rgb="FF333333"/>
        <rFont val="Arial"/>
        <family val="2"/>
      </rPr>
      <t>(a)</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</si>
  <si>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</si>
  <si>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</si>
  <si>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</si>
  <si>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</si>
  <si>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</si>
  <si>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</si>
  <si>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</si>
  <si>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</si>
  <si>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 xml:space="preserve">  Acidentes de trabalho </t>
  </si>
  <si>
    <t>http://www.gep.mtsss.gov.pt/</t>
  </si>
  <si>
    <t>Internet: www.gep.mtsss.gov.pt/</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</si>
  <si>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http://www.gep.mtsss.gov.pt/</t>
    </r>
  </si>
  <si>
    <t>Mais informação em:  http://www.gep.mtsss.gov.pt/</t>
  </si>
  <si>
    <t>(3) estes dados foram integrados na nova prestação social para a inclusão .</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</si>
  <si>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</si>
  <si>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</si>
  <si>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</si>
  <si>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</si>
  <si>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</si>
  <si>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Tel. 21 595 34 16</t>
  </si>
  <si>
    <t>Decisão de arbitragem (DA)</t>
  </si>
  <si>
    <t>outubro
2017</t>
  </si>
  <si>
    <r>
      <t>outubro</t>
    </r>
    <r>
      <rPr>
        <b/>
        <sz val="9"/>
        <color indexed="63"/>
        <rFont val="Arial"/>
        <family val="2"/>
      </rPr>
      <t/>
    </r>
  </si>
  <si>
    <t xml:space="preserve">(1) habitualmente designada por salário mínimo nacional.      </t>
  </si>
  <si>
    <t>beneficiários com subsídio por assistência a filho</t>
  </si>
  <si>
    <t>beneficiários com subsídio de parentalidade</t>
  </si>
  <si>
    <t>prestações de parentalidade</t>
  </si>
  <si>
    <t>complemento solidário para idosos (CSI)</t>
  </si>
  <si>
    <t>prestação social para a inclusão</t>
  </si>
  <si>
    <t>beneficiários:</t>
  </si>
  <si>
    <t>complemento solidário para idosos</t>
  </si>
  <si>
    <t>Chéquia</t>
  </si>
  <si>
    <t>Informação em destaque - taxa desemprego UE 28</t>
  </si>
  <si>
    <t xml:space="preserve">Área Metropolitana de Lisboa </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</si>
  <si>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21 e 22).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</si>
  <si>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Dec.Lei 
117/2018
de 27/12</t>
  </si>
  <si>
    <t>01/01/2019</t>
  </si>
  <si>
    <t>01/10/2014</t>
  </si>
  <si>
    <t>fonte: GEP/MTSSS, Acidentes de Trabalho.</t>
  </si>
  <si>
    <t>abril 2018</t>
  </si>
  <si>
    <t>estrutura empresarial - indicadores globais</t>
  </si>
  <si>
    <r>
      <t xml:space="preserve">pessoas ao serviço </t>
    </r>
    <r>
      <rPr>
        <vertAlign val="superscript"/>
        <sz val="7"/>
        <color theme="3"/>
        <rFont val="Arial"/>
        <family val="2"/>
      </rPr>
      <t>(1)</t>
    </r>
  </si>
  <si>
    <t>acidentes de trabalho  - indicadores globais</t>
  </si>
  <si>
    <t xml:space="preserve"> acidentes de trabalho</t>
  </si>
  <si>
    <t>acidentes de trabalho não mortais com ausências</t>
  </si>
  <si>
    <t>dias de trabalho perdidos</t>
  </si>
  <si>
    <t>mortais</t>
  </si>
  <si>
    <t>65 e + anos</t>
  </si>
  <si>
    <t>não mortais</t>
  </si>
  <si>
    <t>Ignorada</t>
  </si>
  <si>
    <r>
      <rPr>
        <b/>
        <sz val="7"/>
        <color indexed="63"/>
        <rFont val="Arial"/>
        <family val="2"/>
      </rPr>
      <t xml:space="preserve">nota: </t>
    </r>
    <r>
      <rPr>
        <sz val="7"/>
        <color indexed="63"/>
        <rFont val="Arial"/>
        <family val="2"/>
      </rPr>
      <t>Os dados apresentados não incluem acidentes de trajeto.</t>
    </r>
  </si>
  <si>
    <t xml:space="preserve">Mais informação em:  </t>
  </si>
  <si>
    <t>(2) dos trabalhadores por conta de outrem a tempo completo, que auferiram remuneração completa no período de referência.</t>
  </si>
  <si>
    <t>Fazendo uma análise por sexo, na Zona Euro,  verifica-se que a Grécia e a Eslovénia são os países com a maior diferença, entre a taxa de desemprego das mulheres e dos homens.</t>
  </si>
  <si>
    <t>Em Portugal a taxa de desemprego diminuiu 0,1 p.p., relativamente ao mês anterior (6,4 %).</t>
  </si>
  <si>
    <t xml:space="preserve"> nota: Grécia e Reino Unido - janeiro de 2019; Dinamarca, Estónia e Hungria - fevereiro 2019.     
: valor não disponível.       
</t>
  </si>
  <si>
    <t>A taxa de desemprego para o grupo etário &lt;25 anos apresenta o valor mais baixo na Alemanha (5,6 %), registando o valor mais  elevado na Grécia (39,7 %).  Em Portugal,  regista-se  o valor  de 16,5 %.</t>
  </si>
  <si>
    <r>
      <t>taxa de atividade (%)</t>
    </r>
    <r>
      <rPr>
        <sz val="8"/>
        <color indexed="17"/>
        <rFont val="Arial"/>
        <family val="2"/>
      </rPr>
      <t xml:space="preserve"> </t>
    </r>
    <r>
      <rPr>
        <vertAlign val="superscript"/>
        <sz val="8"/>
        <color indexed="17"/>
        <rFont val="Arial"/>
        <family val="2"/>
      </rPr>
      <t>(1)</t>
    </r>
  </si>
  <si>
    <t>população total - grupo etário e sexo</t>
  </si>
  <si>
    <t>25 - 34 anos</t>
  </si>
  <si>
    <t>35 - 44 anos</t>
  </si>
  <si>
    <t>45 - 64 anos</t>
  </si>
  <si>
    <t>população com emprego - grupo etário e sexo</t>
  </si>
  <si>
    <r>
      <t>65 e + anos</t>
    </r>
    <r>
      <rPr>
        <b/>
        <vertAlign val="superscript"/>
        <sz val="8"/>
        <color indexed="63"/>
        <rFont val="Arial"/>
        <family val="2"/>
      </rPr>
      <t xml:space="preserve"> </t>
    </r>
  </si>
  <si>
    <t>população desempregada - grupo etário e sexo</t>
  </si>
  <si>
    <t>acidentes de trabalho não mortais - dias de ausência</t>
  </si>
  <si>
    <t>sem dias de ausência</t>
  </si>
  <si>
    <t>1 a 6 dias</t>
  </si>
  <si>
    <t>7 a 13 dias</t>
  </si>
  <si>
    <t>14 a 20 dias</t>
  </si>
  <si>
    <t>21 a 29 dias</t>
  </si>
  <si>
    <t>30 a 90 dias</t>
  </si>
  <si>
    <t>91 e + dias</t>
  </si>
  <si>
    <t>Representantes do poder legisl. e de órgãos execut., dirig. Sup. Adm.Pública, de orga. espec., dir. e gest. empresas</t>
  </si>
  <si>
    <t>Diretores de serviços administrativos e comerciais</t>
  </si>
  <si>
    <t>Diretores de produção e de serviços especializados</t>
  </si>
  <si>
    <t>Diretores de hotelaria, restaur., comércio e de out.serviços</t>
  </si>
  <si>
    <t>Especialistas das ciências físicas, matemáticas,engen. e técnicas afins</t>
  </si>
  <si>
    <t>Profissionais de saúde</t>
  </si>
  <si>
    <t>Professores</t>
  </si>
  <si>
    <t>Especialistas em finanças, contab., organiz. Administ., relações púb.e comerciais</t>
  </si>
  <si>
    <t>Especialistas em tecnol.de inform.e comunicação (TIC)</t>
  </si>
  <si>
    <t>Especialistas em assuntos juríd., sociais, artíst.e culturais</t>
  </si>
  <si>
    <t>Técnicos e profis.das ciênc.e engen., de nível intermédio</t>
  </si>
  <si>
    <t>Técnicos e profissionais, de nível intermédio da saúde</t>
  </si>
  <si>
    <t>Técnc.de nível interm., das áreas financ., administ.e dos negócios</t>
  </si>
  <si>
    <t>Técnicos de nível intermédio dos serviços jurídicos, sociais, desportivos, culturais e similares</t>
  </si>
  <si>
    <t>Técnicos das tecnologias de informação e comunicação</t>
  </si>
  <si>
    <t>Empreg. de escritório, secretários em geral e operadores de proces.de dados</t>
  </si>
  <si>
    <t>Pessoal de apoio direto a clientes</t>
  </si>
  <si>
    <t>Operad.de dados, de contabilidade, estat., de serviços financ.e relacionados com o registo</t>
  </si>
  <si>
    <t>Outro pessoal de apoio de tipo administrativo</t>
  </si>
  <si>
    <t>Trabalhadores dos serviços pessoais</t>
  </si>
  <si>
    <t>Vendedores</t>
  </si>
  <si>
    <t>Trabalhadores dos cuidados pessoais e similares</t>
  </si>
  <si>
    <t>Pessoal dos serviços de proteção e segurança</t>
  </si>
  <si>
    <t>Agricult. e trab.qualif.da agricult.e prod. animal, orientados para o mercado</t>
  </si>
  <si>
    <t>Trabalhadores qualificados da floresta, pesca e caça, orientados para o mercado</t>
  </si>
  <si>
    <t>Agricultores, criadores de animais, pescadores, caçadores e coletores, de subsistância</t>
  </si>
  <si>
    <t>Trab. qualific.da construção e simil., excepto eletric.</t>
  </si>
  <si>
    <t>Trab.qualif.da metalurgia, metalomecânica e similares</t>
  </si>
  <si>
    <t>Trabalhadores qualificados da impressão, do fabrico de instrumentos de precisão, joalheiros, artesãos e similares</t>
  </si>
  <si>
    <t>Trabalhadores qualificados em eletricidade e em eletrónica</t>
  </si>
  <si>
    <t>Trabalhadores da transformação de alimentos, da madeira, do vestuário e outras indústrias e artesanato</t>
  </si>
  <si>
    <t>Operadores de instalações fixas e máquinas</t>
  </si>
  <si>
    <t>Trabalhadores da montagem</t>
  </si>
  <si>
    <t>Condut.de veículos e operadores de equip. móveis</t>
  </si>
  <si>
    <t>Trabalhadores de limpeza</t>
  </si>
  <si>
    <t>Trabalhadores não qualificados da agricultura, produção animal, pesca e floresta</t>
  </si>
  <si>
    <t>Trabalhadores não qualificados da indústria extrativa, construção, indústria transformadora e transportes</t>
  </si>
  <si>
    <t>Assistentes na preparação de refeições</t>
  </si>
  <si>
    <t>Vend.ambul.(excepto de alimentos),prest.serviços na rua</t>
  </si>
  <si>
    <t>Trab. dos resíduos e de outros serviços elementares</t>
  </si>
  <si>
    <r>
      <t xml:space="preserve">trab. por conta de outrem </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</si>
  <si>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(2)</t>
    </r>
  </si>
  <si>
    <t xml:space="preserve">Média </t>
  </si>
  <si>
    <t>Mediana</t>
  </si>
  <si>
    <r>
      <t>ganho mensal</t>
    </r>
    <r>
      <rPr>
        <sz val="7"/>
        <color theme="3"/>
        <rFont val="Arial"/>
        <family val="2"/>
      </rPr>
      <t xml:space="preserve"> (euros)</t>
    </r>
    <r>
      <rPr>
        <vertAlign val="superscript"/>
        <sz val="7"/>
        <color theme="3"/>
        <rFont val="Arial"/>
        <family val="2"/>
      </rPr>
      <t>(2)</t>
    </r>
  </si>
  <si>
    <t>Mediano</t>
  </si>
  <si>
    <r>
      <t>remuneração média mensal,</t>
    </r>
    <r>
      <rPr>
        <b/>
        <vertAlign val="superscript"/>
        <sz val="9"/>
        <rFont val="Arial"/>
        <family val="2"/>
      </rPr>
      <t>(1)(3)</t>
    </r>
    <r>
      <rPr>
        <b/>
        <vertAlign val="superscript"/>
        <sz val="10"/>
        <rFont val="Arial"/>
        <family val="2"/>
      </rPr>
      <t xml:space="preserve"> </t>
    </r>
    <r>
      <rPr>
        <b/>
        <sz val="10"/>
        <rFont val="Arial"/>
        <family val="2"/>
      </rPr>
      <t>base  e ganho - regime de duração do trabalho</t>
    </r>
  </si>
  <si>
    <t>remuneração base</t>
  </si>
  <si>
    <t>ganho</t>
  </si>
  <si>
    <t>a tempo completo</t>
  </si>
  <si>
    <t>a tempo parcial</t>
  </si>
  <si>
    <t>Homem</t>
  </si>
  <si>
    <t>Mulher</t>
  </si>
  <si>
    <t>D. Elet., gás, vapor, ág. quente/fria, ar frio</t>
  </si>
  <si>
    <t>J. Ativ. de inform. e de comunicação</t>
  </si>
  <si>
    <t>M. Ativ. consul., científ., técnicas e sim.</t>
  </si>
  <si>
    <t>N. Ativ. administ. e dos serv. de apoio</t>
  </si>
  <si>
    <t>O. Adm. pública e defesa; seg. soc. obrig.</t>
  </si>
  <si>
    <t>R. Ativ. artíst., espet., desp. e recreat.</t>
  </si>
  <si>
    <r>
      <t xml:space="preserve">fonte:  GEE/ME, Quadros de Pessoal.               </t>
    </r>
    <r>
      <rPr>
        <b/>
        <sz val="7"/>
        <color theme="7"/>
        <rFont val="Arial"/>
        <family val="2"/>
      </rPr>
      <t xml:space="preserve"> </t>
    </r>
    <r>
      <rPr>
        <sz val="8"/>
        <color theme="7"/>
        <rFont val="Arial"/>
        <family val="2"/>
      </rPr>
      <t>Mais informação em:  http://www.gee.min-economia.pt</t>
    </r>
  </si>
  <si>
    <t>(3) dos trabalhadores por conta de outrem que auferiram remuneração completa no período de referência.</t>
  </si>
  <si>
    <t>52-Vendedores</t>
  </si>
  <si>
    <t>93-Trab.n/qual. i.ext.,const.,i.transf. e transp.</t>
  </si>
  <si>
    <t>91-Trabalhadores de limpeza</t>
  </si>
  <si>
    <t>51-Trab. serviços pessoais</t>
  </si>
  <si>
    <t xml:space="preserve">41-Emp. escrit., secret.e oper. proc. dados </t>
  </si>
  <si>
    <t>71-Trab.qualif.constr. e sim., exc.electric.</t>
  </si>
  <si>
    <t xml:space="preserve">  Transportes aéreos de passageiros</t>
  </si>
  <si>
    <t xml:space="preserve">  Férias organizadas</t>
  </si>
  <si>
    <t xml:space="preserve">  Transportes de passageiros por mar e vias interiores navegáveis</t>
  </si>
  <si>
    <t xml:space="preserve">  Serviços de alojamento</t>
  </si>
  <si>
    <t xml:space="preserve">  Seguros relacionados com a saúde</t>
  </si>
  <si>
    <t xml:space="preserve">  Transportes combinados de passageiros</t>
  </si>
  <si>
    <t xml:space="preserve">  Transportes rodoviários de passageiros</t>
  </si>
  <si>
    <t xml:space="preserve">  Transportes ferroviários de passageiros</t>
  </si>
  <si>
    <t xml:space="preserve">  Equipamento de processamento de dados</t>
  </si>
  <si>
    <t xml:space="preserve">  Jogos, brinquedos e artigos para atividades de recreação e lazer</t>
  </si>
  <si>
    <t xml:space="preserve">         … em Parentalidade </t>
  </si>
  <si>
    <t>notas: dados sujeitos a atualizações; situação da base de dados a 30/abril/2019.</t>
  </si>
  <si>
    <t>notas: dados sujeitos a atualizações; situação da base de dados 1/maio/2019.</t>
  </si>
  <si>
    <t>notas: dados sujeitos a atualizações .</t>
  </si>
  <si>
    <t>notas: dados sujeitos a atualizações;   a partir de 2005 apenas são contabilizados beneficiários com lançamento cujo o motivo tenha sido "concessão normal".;  (a) DLD - Desempregados de Longa Duração".</t>
  </si>
  <si>
    <t>março de 2019</t>
  </si>
  <si>
    <t>:</t>
  </si>
  <si>
    <t>Em março de 2019, a taxa de desemprego na Zona Euro diminuiu para 7,7 % (era 8,5 % em março de 2018);</t>
  </si>
  <si>
    <t xml:space="preserve">Chéquia (1,9 %), Alemanha (3,2 %) e Países Baixos (3,3 %) apresentam as taxas de desemprego mais baixas; a Grécia (18,5 %) e a Espanha (14 %) são os estados membros com valores  mais elevados. </t>
  </si>
  <si>
    <t>fonte:  Eurostat, dados extraídos em 30/04/2019.</t>
  </si>
  <si>
    <t>Redução de Horário de Trabalho</t>
  </si>
  <si>
    <t>Suspensão Temporária</t>
  </si>
  <si>
    <t>nota1: situação da base de dados em 1maio/2019.</t>
  </si>
  <si>
    <t>2006</t>
  </si>
  <si>
    <t>2007</t>
  </si>
  <si>
    <t>2008</t>
  </si>
  <si>
    <t>2009</t>
  </si>
  <si>
    <t>2010</t>
  </si>
  <si>
    <t>2011</t>
  </si>
  <si>
    <t>2012</t>
  </si>
  <si>
    <t>nota2: a partir de 2005 apenas são contabilizados beneficiários com lançamento cujo o motivo tenha sido "Concessão Normal".</t>
  </si>
  <si>
    <t>nota3: situação da base de dados em 1/fevereiro/2019.</t>
  </si>
  <si>
    <t>1.º trimestre</t>
  </si>
  <si>
    <t>2.º trimestre</t>
  </si>
  <si>
    <t>3.º trimestre</t>
  </si>
  <si>
    <t>4.º trimestre</t>
  </si>
  <si>
    <t>profissões com mais inscritos (1)</t>
  </si>
  <si>
    <t>novo emprego (2)</t>
  </si>
  <si>
    <t>profissões mais solicitadas (1)</t>
  </si>
  <si>
    <t xml:space="preserve">Novo emprego (1) </t>
  </si>
  <si>
    <t>profissões com mais inscritos (2)</t>
  </si>
  <si>
    <t>valor médio de abr.2019</t>
  </si>
  <si>
    <r>
      <t xml:space="preserve">Médio </t>
    </r>
    <r>
      <rPr>
        <b/>
        <vertAlign val="superscript"/>
        <sz val="8"/>
        <color theme="3"/>
        <rFont val="Arial"/>
        <family val="2"/>
      </rPr>
      <t>(c)</t>
    </r>
  </si>
  <si>
    <t>(1) nos estabelecimentos.        c) informação corrigida em 5/6/2019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</si>
</sst>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4" formatCode="_-* #,##0.00\ &quot;€&quot;_-;\-* #,##0.00\ &quot;€&quot;_-;_-* &quot;-&quot;??\ &quot;€&quot;_-;_-@_-"/>
    <numFmt numFmtId="43" formatCode="_-* #,##0.00\ _€_-;\-* #,##0.00\ _€_-;_-* &quot;-&quot;??\ _€_-;_-@_-"/>
    <numFmt numFmtId="164" formatCode="#\ ##0"/>
    <numFmt numFmtId="165" formatCode="0.0"/>
    <numFmt numFmtId="166" formatCode="#,##0.0"/>
    <numFmt numFmtId="167" formatCode="#.0"/>
    <numFmt numFmtId="168" formatCode="#"/>
    <numFmt numFmtId="169" formatCode="mmm\."/>
    <numFmt numFmtId="170" formatCode="#,##0_);&quot;(&quot;#,##0&quot;)&quot;;&quot;-&quot;_)"/>
    <numFmt numFmtId="171" formatCode="mmmm\ &quot;de&quot;\ yyyy"/>
    <numFmt numFmtId="172" formatCode="\ mmmm\ &quot;de&quot;\ yyyy\ "/>
    <numFmt numFmtId="173" formatCode="[$-F800]dddd\,\ mmmm\ dd\,\ yyyy"/>
    <numFmt numFmtId="174" formatCode="_(* #,##0.00_);_(* \(#,##0.00\);_(* &quot;-&quot;??_);_(@_)"/>
    <numFmt numFmtId="175" formatCode="_(&quot;$&quot;* #,##0.00_);_(&quot;$&quot;* \(#,##0.00\);_(&quot;$&quot;* &quot;-&quot;??_);_(@_)"/>
    <numFmt numFmtId="176" formatCode="0.0%"/>
  </numFmts>
  <fonts count="144"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b/>
      <sz val="7"/>
      <color theme="7"/>
      <name val="Arial"/>
      <family val="2"/>
    </font>
    <font>
      <vertAlign val="superscript"/>
      <sz val="7"/>
      <color theme="3"/>
      <name val="Arial"/>
      <family val="2"/>
    </font>
    <font>
      <vertAlign val="superscript"/>
      <sz val="8"/>
      <color indexed="17"/>
      <name val="Arial"/>
      <family val="2"/>
    </font>
    <font>
      <b/>
      <sz val="9"/>
      <color rgb="FFFF0000"/>
      <name val="Arial"/>
      <family val="2"/>
    </font>
    <font>
      <b/>
      <vertAlign val="superscript"/>
      <sz val="9"/>
      <name val="Arial"/>
      <family val="2"/>
    </font>
    <font>
      <b/>
      <sz val="10"/>
      <color theme="7"/>
      <name val="Arial"/>
      <family val="2"/>
    </font>
    <font>
      <sz val="8"/>
      <color rgb="FFCC0000"/>
      <name val="Arial"/>
      <family val="2"/>
    </font>
    <font>
      <b/>
      <vertAlign val="superscript"/>
      <sz val="8"/>
      <color theme="3"/>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s>
  <borders count="90">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right style="dotted">
        <color indexed="22"/>
      </right>
      <top style="thin">
        <color indexed="22"/>
      </top>
      <bottom style="thin">
        <color indexed="22"/>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thin">
        <color theme="3"/>
      </left>
      <right style="thin">
        <color theme="3"/>
      </right>
      <top/>
      <bottom/>
      <diagonal/>
    </border>
    <border>
      <left/>
      <right/>
      <top style="thin">
        <color theme="0" tint="-0.499984740745262"/>
      </top>
      <bottom style="thin">
        <color theme="0" tint="-0.499984740745262"/>
      </bottom>
      <diagonal/>
    </border>
    <border>
      <left/>
      <right/>
      <top style="thin">
        <color indexed="22"/>
      </top>
      <bottom style="thin">
        <color indexed="22"/>
      </bottom>
      <diagonal/>
    </border>
    <border>
      <left style="dashed">
        <color indexed="22"/>
      </left>
      <right/>
      <top style="thin">
        <color indexed="22"/>
      </top>
      <bottom style="thin">
        <color indexed="22"/>
      </bottom>
      <diagonal/>
    </border>
    <border>
      <left style="dashed">
        <color indexed="22"/>
      </left>
      <right style="dashed">
        <color indexed="22"/>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
      <left style="thin">
        <color theme="7"/>
      </left>
      <right/>
      <top style="thin">
        <color theme="7"/>
      </top>
      <bottom/>
      <diagonal/>
    </border>
    <border>
      <left/>
      <right style="thin">
        <color theme="7"/>
      </right>
      <top style="thin">
        <color theme="7"/>
      </top>
      <bottom/>
      <diagonal/>
    </border>
    <border>
      <left style="thin">
        <color theme="7"/>
      </left>
      <right/>
      <top/>
      <bottom style="thin">
        <color theme="7"/>
      </bottom>
      <diagonal/>
    </border>
    <border>
      <left/>
      <right style="thin">
        <color theme="7"/>
      </right>
      <top/>
      <bottom style="thin">
        <color theme="7"/>
      </bottom>
      <diagonal/>
    </border>
    <border>
      <left style="dashed">
        <color theme="0" tint="-0.24994659260841701"/>
      </left>
      <right/>
      <top style="thin">
        <color theme="0" tint="-0.24994659260841701"/>
      </top>
      <bottom style="thin">
        <color indexed="22"/>
      </bottom>
      <diagonal/>
    </border>
    <border>
      <left/>
      <right style="dotted">
        <color theme="0" tint="-0.499984740745262"/>
      </right>
      <top style="thin">
        <color theme="0" tint="-0.499984740745262"/>
      </top>
      <bottom style="thin">
        <color theme="0" tint="-0.499984740745262"/>
      </bottom>
      <diagonal/>
    </border>
  </borders>
  <cellStyleXfs count="324">
    <xf numFmtId="0" fontId="0" fillId="0" borderId="0" applyProtection="0"/>
    <xf numFmtId="0" fontId="33"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0" borderId="1" applyNumberFormat="0" applyFill="0" applyAlignment="0" applyProtection="0"/>
    <xf numFmtId="0" fontId="9"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9" fillId="16" borderId="4" applyNumberFormat="0" applyAlignment="0" applyProtection="0"/>
    <xf numFmtId="0" fontId="9" fillId="0" borderId="5" applyNumberFormat="0" applyFill="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0" borderId="0" applyNumberFormat="0" applyBorder="0" applyAlignment="0" applyProtection="0"/>
    <xf numFmtId="0" fontId="9" fillId="4" borderId="0" applyNumberFormat="0" applyBorder="0" applyAlignment="0" applyProtection="0"/>
    <xf numFmtId="0" fontId="9" fillId="7" borderId="4" applyNumberFormat="0" applyAlignment="0" applyProtection="0"/>
    <xf numFmtId="44" fontId="9" fillId="0" borderId="0" applyFont="0" applyFill="0" applyBorder="0" applyAlignment="0" applyProtection="0"/>
    <xf numFmtId="0" fontId="9" fillId="3" borderId="0" applyNumberFormat="0" applyBorder="0" applyAlignment="0" applyProtection="0"/>
    <xf numFmtId="0" fontId="9" fillId="21" borderId="0" applyNumberFormat="0" applyBorder="0" applyAlignment="0" applyProtection="0"/>
    <xf numFmtId="0" fontId="43" fillId="0" borderId="0"/>
    <xf numFmtId="0" fontId="33" fillId="0" borderId="0"/>
    <xf numFmtId="0" fontId="33" fillId="0" borderId="0" applyProtection="0"/>
    <xf numFmtId="0" fontId="9" fillId="0" borderId="0"/>
    <xf numFmtId="0" fontId="9" fillId="22" borderId="6" applyNumberFormat="0" applyFont="0" applyAlignment="0" applyProtection="0"/>
    <xf numFmtId="0" fontId="9" fillId="16" borderId="7" applyNumberFormat="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8" applyNumberFormat="0" applyFill="0" applyAlignment="0" applyProtection="0"/>
    <xf numFmtId="0" fontId="9" fillId="23" borderId="9" applyNumberFormat="0" applyAlignment="0" applyProtection="0"/>
    <xf numFmtId="43" fontId="33" fillId="0" borderId="0" applyFont="0" applyFill="0" applyBorder="0" applyAlignment="0" applyProtection="0"/>
    <xf numFmtId="0" fontId="44"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3" fontId="46" fillId="0" borderId="0" applyFont="0" applyFill="0" applyBorder="0" applyAlignment="0" applyProtection="0"/>
    <xf numFmtId="0" fontId="9" fillId="0" borderId="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applyProtection="0"/>
    <xf numFmtId="0" fontId="9" fillId="0" borderId="0"/>
    <xf numFmtId="0" fontId="9" fillId="0" borderId="0"/>
    <xf numFmtId="0" fontId="9" fillId="0" borderId="0"/>
    <xf numFmtId="0" fontId="9" fillId="0" borderId="0"/>
    <xf numFmtId="0" fontId="76" fillId="0" borderId="0"/>
    <xf numFmtId="0" fontId="98" fillId="0" borderId="0" applyNumberFormat="0" applyFill="0" applyBorder="0" applyAlignment="0" applyProtection="0">
      <alignment vertical="top"/>
      <protection locked="0"/>
    </xf>
    <xf numFmtId="0" fontId="8" fillId="0" borderId="0"/>
    <xf numFmtId="0" fontId="9" fillId="0" borderId="0" applyProtection="0"/>
    <xf numFmtId="0" fontId="9" fillId="0" borderId="0"/>
    <xf numFmtId="0" fontId="9" fillId="0" borderId="0"/>
    <xf numFmtId="0" fontId="105" fillId="0" borderId="54" applyNumberFormat="0" applyBorder="0" applyProtection="0">
      <alignment horizontal="center"/>
    </xf>
    <xf numFmtId="0" fontId="106" fillId="0" borderId="0" applyFill="0" applyBorder="0" applyProtection="0"/>
    <xf numFmtId="0" fontId="105" fillId="42" borderId="55" applyNumberFormat="0" applyBorder="0" applyProtection="0">
      <alignment horizontal="center"/>
    </xf>
    <xf numFmtId="0" fontId="107" fillId="0" borderId="0" applyNumberFormat="0" applyFill="0" applyProtection="0"/>
    <xf numFmtId="0" fontId="105" fillId="0" borderId="0" applyNumberFormat="0" applyFill="0" applyBorder="0" applyProtection="0">
      <alignment horizontal="left"/>
    </xf>
    <xf numFmtId="0" fontId="9"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0" borderId="1" applyNumberFormat="0" applyFill="0" applyAlignment="0" applyProtection="0"/>
    <xf numFmtId="0" fontId="9"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9" fillId="16" borderId="4" applyNumberFormat="0" applyAlignment="0" applyProtection="0"/>
    <xf numFmtId="0" fontId="9" fillId="0" borderId="5" applyNumberFormat="0" applyFill="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0" borderId="0" applyNumberFormat="0" applyBorder="0" applyAlignment="0" applyProtection="0"/>
    <xf numFmtId="0" fontId="9" fillId="4" borderId="0" applyNumberFormat="0" applyBorder="0" applyAlignment="0" applyProtection="0"/>
    <xf numFmtId="0" fontId="9" fillId="7" borderId="4" applyNumberFormat="0" applyAlignment="0" applyProtection="0"/>
    <xf numFmtId="0" fontId="9" fillId="3" borderId="0" applyNumberFormat="0" applyBorder="0" applyAlignment="0" applyProtection="0"/>
    <xf numFmtId="0" fontId="9" fillId="21" borderId="0" applyNumberFormat="0" applyBorder="0" applyAlignment="0" applyProtection="0"/>
    <xf numFmtId="0" fontId="9" fillId="22" borderId="6" applyNumberFormat="0" applyFont="0" applyAlignment="0" applyProtection="0"/>
    <xf numFmtId="0" fontId="9" fillId="16" borderId="7"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8" applyNumberFormat="0" applyFill="0" applyAlignment="0" applyProtection="0"/>
    <xf numFmtId="0" fontId="9" fillId="23" borderId="9" applyNumberFormat="0" applyAlignment="0" applyProtection="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9" fillId="0" borderId="0" applyFont="0" applyFill="0" applyBorder="0" applyAlignment="0" applyProtection="0"/>
    <xf numFmtId="43" fontId="9" fillId="0" borderId="0" applyFont="0" applyFill="0" applyBorder="0" applyAlignment="0" applyProtection="0"/>
    <xf numFmtId="174" fontId="9" fillId="0" borderId="0" applyFont="0" applyFill="0" applyBorder="0" applyAlignment="0" applyProtection="0"/>
    <xf numFmtId="175" fontId="9" fillId="0" borderId="0" applyFont="0" applyFill="0" applyBorder="0" applyAlignment="0" applyProtection="0"/>
    <xf numFmtId="175" fontId="7" fillId="0" borderId="0" applyFont="0" applyFill="0" applyBorder="0" applyAlignment="0" applyProtection="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9" fontId="122" fillId="0" borderId="0" applyFont="0" applyFill="0" applyBorder="0" applyAlignment="0" applyProtection="0"/>
    <xf numFmtId="0" fontId="98" fillId="0" borderId="0" applyNumberFormat="0" applyFill="0" applyBorder="0" applyAlignment="0" applyProtection="0">
      <alignment vertical="top"/>
      <protection locked="0"/>
    </xf>
    <xf numFmtId="175" fontId="5" fillId="0" borderId="0" applyFont="0" applyFill="0" applyBorder="0" applyAlignment="0" applyProtection="0"/>
    <xf numFmtId="0" fontId="5" fillId="0" borderId="0"/>
    <xf numFmtId="0" fontId="5" fillId="0" borderId="0"/>
    <xf numFmtId="0" fontId="5" fillId="0" borderId="0"/>
    <xf numFmtId="0" fontId="5" fillId="0" borderId="0"/>
    <xf numFmtId="0" fontId="9" fillId="0" borderId="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9" fillId="0" borderId="0" applyProtection="0"/>
    <xf numFmtId="0" fontId="1" fillId="0" borderId="0"/>
    <xf numFmtId="0" fontId="1" fillId="0" borderId="0"/>
    <xf numFmtId="0" fontId="1" fillId="0" borderId="0"/>
    <xf numFmtId="0" fontId="1" fillId="0" borderId="0"/>
    <xf numFmtId="0" fontId="1" fillId="0" borderId="0"/>
    <xf numFmtId="0" fontId="9" fillId="0" borderId="0"/>
  </cellStyleXfs>
  <cellXfs count="1708">
    <xf numFmtId="0" fontId="0" fillId="0" borderId="0" xfId="0"/>
    <xf numFmtId="0" fontId="0" fillId="0" borderId="0" xfId="0" applyBorder="1"/>
    <xf numFmtId="0" fontId="0" fillId="25" borderId="0" xfId="0" applyFill="1"/>
    <xf numFmtId="0" fontId="12" fillId="25" borderId="0" xfId="0" applyFont="1" applyFill="1" applyBorder="1"/>
    <xf numFmtId="0" fontId="0" fillId="25" borderId="0" xfId="0" applyFill="1" applyBorder="1"/>
    <xf numFmtId="0" fontId="14" fillId="25" borderId="0" xfId="0" applyFont="1" applyFill="1" applyBorder="1"/>
    <xf numFmtId="0" fontId="0" fillId="25" borderId="0" xfId="0" applyFill="1" applyAlignment="1">
      <alignment vertical="center"/>
    </xf>
    <xf numFmtId="0" fontId="0" fillId="0" borderId="0" xfId="0" applyAlignment="1">
      <alignment vertical="center"/>
    </xf>
    <xf numFmtId="0" fontId="17" fillId="25" borderId="0" xfId="0" applyFont="1" applyFill="1" applyBorder="1"/>
    <xf numFmtId="0" fontId="18" fillId="25" borderId="0" xfId="0" applyFont="1" applyFill="1" applyBorder="1"/>
    <xf numFmtId="0" fontId="18" fillId="25" borderId="0" xfId="0" applyFont="1" applyFill="1" applyBorder="1" applyAlignment="1">
      <alignment horizontal="center"/>
    </xf>
    <xf numFmtId="164" fontId="19" fillId="24" borderId="0" xfId="40" applyNumberFormat="1" applyFont="1" applyFill="1" applyBorder="1" applyAlignment="1">
      <alignment horizontal="center" wrapText="1"/>
    </xf>
    <xf numFmtId="0" fontId="18" fillId="24" borderId="0" xfId="40" applyFont="1" applyFill="1" applyBorder="1"/>
    <xf numFmtId="0" fontId="19" fillId="25" borderId="0" xfId="0" applyFont="1" applyFill="1" applyBorder="1"/>
    <xf numFmtId="0" fontId="0" fillId="25" borderId="0" xfId="0" applyFill="1" applyBorder="1" applyAlignment="1">
      <alignment vertical="center"/>
    </xf>
    <xf numFmtId="0" fontId="20" fillId="25" borderId="0" xfId="0" applyFont="1" applyFill="1" applyBorder="1"/>
    <xf numFmtId="0" fontId="16" fillId="25" borderId="0" xfId="0" applyFont="1" applyFill="1" applyBorder="1" applyAlignment="1">
      <alignment horizontal="left"/>
    </xf>
    <xf numFmtId="0" fontId="23" fillId="25" borderId="0" xfId="0" applyFont="1" applyFill="1" applyBorder="1" applyAlignment="1">
      <alignment horizontal="right"/>
    </xf>
    <xf numFmtId="164" fontId="25" fillId="25" borderId="0" xfId="0" applyNumberFormat="1" applyFont="1" applyFill="1" applyBorder="1" applyAlignment="1">
      <alignment horizontal="center"/>
    </xf>
    <xf numFmtId="164" fontId="19" fillId="25" borderId="0" xfId="40" applyNumberFormat="1" applyFont="1" applyFill="1" applyBorder="1" applyAlignment="1">
      <alignment horizontal="center" wrapText="1"/>
    </xf>
    <xf numFmtId="0" fontId="29" fillId="25" borderId="0" xfId="0" applyFont="1" applyFill="1" applyBorder="1" applyAlignment="1">
      <alignment horizontal="left"/>
    </xf>
    <xf numFmtId="0" fontId="23" fillId="25" borderId="0" xfId="0" applyFont="1" applyFill="1" applyBorder="1"/>
    <xf numFmtId="0" fontId="10" fillId="25" borderId="0" xfId="0" applyFont="1" applyFill="1" applyBorder="1"/>
    <xf numFmtId="0" fontId="26"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0" fillId="25" borderId="0" xfId="0" applyFont="1" applyFill="1" applyAlignment="1">
      <alignment readingOrder="1"/>
    </xf>
    <xf numFmtId="0" fontId="10" fillId="25" borderId="0" xfId="0" applyFont="1" applyFill="1" applyBorder="1" applyAlignment="1">
      <alignment readingOrder="1"/>
    </xf>
    <xf numFmtId="0" fontId="10" fillId="25" borderId="0" xfId="0" applyFont="1" applyFill="1" applyAlignment="1">
      <alignment readingOrder="2"/>
    </xf>
    <xf numFmtId="0" fontId="10" fillId="0" borderId="0" xfId="0" applyFont="1" applyAlignment="1">
      <alignment readingOrder="2"/>
    </xf>
    <xf numFmtId="0" fontId="19" fillId="25" borderId="0" xfId="0" applyFont="1" applyFill="1" applyBorder="1" applyAlignment="1">
      <alignment horizontal="center" vertical="top" readingOrder="1"/>
    </xf>
    <xf numFmtId="0" fontId="19" fillId="25" borderId="0" xfId="0" applyFont="1" applyFill="1" applyBorder="1" applyAlignment="1">
      <alignment horizontal="right" readingOrder="1"/>
    </xf>
    <xf numFmtId="0" fontId="19" fillId="25" borderId="0" xfId="0" applyFont="1" applyFill="1" applyBorder="1" applyAlignment="1">
      <alignment horizontal="justify" vertical="top" readingOrder="1"/>
    </xf>
    <xf numFmtId="0" fontId="18" fillId="25" borderId="0" xfId="0" applyFont="1" applyFill="1" applyBorder="1" applyAlignment="1">
      <alignment readingOrder="1"/>
    </xf>
    <xf numFmtId="0" fontId="18" fillId="24" borderId="0" xfId="40" applyFont="1" applyFill="1" applyBorder="1" applyAlignment="1">
      <alignment readingOrder="1"/>
    </xf>
    <xf numFmtId="0" fontId="19" fillId="25" borderId="0" xfId="0" applyFont="1" applyFill="1" applyBorder="1" applyAlignment="1">
      <alignment readingOrder="1"/>
    </xf>
    <xf numFmtId="0" fontId="18" fillId="25" borderId="0" xfId="0" applyFont="1" applyFill="1" applyBorder="1" applyAlignment="1">
      <alignment horizontal="center" readingOrder="1"/>
    </xf>
    <xf numFmtId="164" fontId="19" fillId="24" borderId="0" xfId="40" applyNumberFormat="1" applyFont="1" applyFill="1" applyBorder="1" applyAlignment="1">
      <alignment horizontal="center" readingOrder="1"/>
    </xf>
    <xf numFmtId="0" fontId="10" fillId="0" borderId="0" xfId="0" applyFont="1" applyAlignment="1">
      <alignment horizontal="right" readingOrder="2"/>
    </xf>
    <xf numFmtId="0" fontId="36" fillId="25" borderId="0" xfId="0" applyFont="1" applyFill="1" applyBorder="1"/>
    <xf numFmtId="0" fontId="18" fillId="24" borderId="0" xfId="40" applyFont="1" applyFill="1" applyBorder="1" applyAlignment="1">
      <alignment horizontal="left" indent="1"/>
    </xf>
    <xf numFmtId="0" fontId="19" fillId="25" borderId="0" xfId="0" applyFont="1" applyFill="1" applyBorder="1" applyAlignment="1">
      <alignment horizontal="center" vertical="center" readingOrder="1"/>
    </xf>
    <xf numFmtId="0" fontId="19" fillId="25" borderId="0" xfId="0" applyFont="1" applyFill="1" applyBorder="1" applyAlignment="1">
      <alignment vertical="center" readingOrder="1"/>
    </xf>
    <xf numFmtId="0" fontId="19" fillId="25" borderId="0" xfId="0" applyFont="1" applyFill="1" applyBorder="1" applyAlignment="1">
      <alignment horizontal="right" vertical="center" readingOrder="1"/>
    </xf>
    <xf numFmtId="0" fontId="37" fillId="25" borderId="0" xfId="0" applyFont="1" applyFill="1"/>
    <xf numFmtId="0" fontId="37" fillId="25" borderId="0" xfId="0" applyFont="1" applyFill="1" applyBorder="1"/>
    <xf numFmtId="0" fontId="38" fillId="25" borderId="0" xfId="0" applyFont="1" applyFill="1" applyBorder="1" applyAlignment="1">
      <alignment horizontal="left"/>
    </xf>
    <xf numFmtId="0" fontId="37" fillId="0" borderId="0" xfId="0" applyFont="1"/>
    <xf numFmtId="3" fontId="40" fillId="25" borderId="0" xfId="0" applyNumberFormat="1" applyFont="1" applyFill="1" applyBorder="1" applyAlignment="1">
      <alignment horizontal="center"/>
    </xf>
    <xf numFmtId="0" fontId="32" fillId="24" borderId="0" xfId="40" applyFont="1" applyFill="1" applyBorder="1"/>
    <xf numFmtId="0" fontId="0" fillId="0" borderId="0" xfId="0" applyFill="1"/>
    <xf numFmtId="164" fontId="0" fillId="25" borderId="0" xfId="0" applyNumberFormat="1" applyFill="1" applyBorder="1"/>
    <xf numFmtId="0" fontId="40" fillId="25" borderId="0" xfId="0" applyFont="1" applyFill="1" applyBorder="1" applyAlignment="1">
      <alignment horizontal="left"/>
    </xf>
    <xf numFmtId="3" fontId="42" fillId="25" borderId="0" xfId="0" applyNumberFormat="1" applyFont="1" applyFill="1" applyBorder="1" applyAlignment="1">
      <alignment horizontal="center"/>
    </xf>
    <xf numFmtId="3" fontId="40" fillId="25" borderId="0" xfId="0" applyNumberFormat="1" applyFont="1" applyFill="1" applyBorder="1" applyAlignment="1">
      <alignment horizontal="right"/>
    </xf>
    <xf numFmtId="0" fontId="37" fillId="25" borderId="0" xfId="0" applyFont="1" applyFill="1" applyAlignment="1">
      <alignment vertical="center"/>
    </xf>
    <xf numFmtId="0" fontId="40" fillId="25" borderId="0" xfId="0" applyFont="1" applyFill="1" applyBorder="1" applyAlignment="1">
      <alignment horizontal="left" vertical="center"/>
    </xf>
    <xf numFmtId="0" fontId="38" fillId="25" borderId="0" xfId="0" applyFont="1" applyFill="1" applyBorder="1" applyAlignment="1">
      <alignment horizontal="left" vertical="center"/>
    </xf>
    <xf numFmtId="3" fontId="40" fillId="25" borderId="0" xfId="0" applyNumberFormat="1" applyFont="1" applyFill="1" applyBorder="1" applyAlignment="1">
      <alignment horizontal="right" vertical="center"/>
    </xf>
    <xf numFmtId="0" fontId="37" fillId="0" borderId="0" xfId="0" applyFont="1" applyAlignment="1">
      <alignment vertical="center"/>
    </xf>
    <xf numFmtId="3" fontId="19" fillId="25" borderId="0" xfId="0" applyNumberFormat="1" applyFont="1" applyFill="1" applyBorder="1" applyAlignment="1">
      <alignment horizontal="right"/>
    </xf>
    <xf numFmtId="0" fontId="39" fillId="25" borderId="0" xfId="0" applyFont="1" applyFill="1" applyBorder="1"/>
    <xf numFmtId="0" fontId="34" fillId="25" borderId="0" xfId="0" applyFont="1" applyFill="1"/>
    <xf numFmtId="0" fontId="34" fillId="25" borderId="0" xfId="0" applyFont="1" applyFill="1" applyBorder="1"/>
    <xf numFmtId="0" fontId="34" fillId="0" borderId="0" xfId="0" applyFont="1"/>
    <xf numFmtId="3" fontId="23" fillId="25" borderId="0" xfId="0" applyNumberFormat="1" applyFont="1" applyFill="1"/>
    <xf numFmtId="0" fontId="36" fillId="24" borderId="0" xfId="40" applyFont="1" applyFill="1" applyBorder="1" applyAlignment="1">
      <alignment horizontal="left" vertical="center" indent="1"/>
    </xf>
    <xf numFmtId="3" fontId="23" fillId="25" borderId="0" xfId="0" applyNumberFormat="1" applyFont="1" applyFill="1" applyBorder="1" applyAlignment="1">
      <alignment horizontal="right"/>
    </xf>
    <xf numFmtId="0" fontId="20" fillId="25" borderId="0" xfId="0" applyFont="1" applyFill="1" applyBorder="1" applyAlignment="1">
      <alignment vertical="center"/>
    </xf>
    <xf numFmtId="0" fontId="41" fillId="25" borderId="0" xfId="0" applyFont="1" applyFill="1" applyBorder="1" applyAlignment="1">
      <alignment horizontal="justify" vertical="center" readingOrder="1"/>
    </xf>
    <xf numFmtId="0" fontId="39" fillId="25" borderId="0" xfId="0" applyFont="1" applyFill="1" applyBorder="1" applyAlignment="1">
      <alignment vertical="center"/>
    </xf>
    <xf numFmtId="3" fontId="19" fillId="25" borderId="0" xfId="0" applyNumberFormat="1" applyFont="1" applyFill="1" applyBorder="1"/>
    <xf numFmtId="3" fontId="23" fillId="25" borderId="0" xfId="0" applyNumberFormat="1" applyFont="1" applyFill="1" applyBorder="1"/>
    <xf numFmtId="3" fontId="10" fillId="25" borderId="0" xfId="0" applyNumberFormat="1" applyFont="1" applyFill="1" applyBorder="1"/>
    <xf numFmtId="0" fontId="22" fillId="25" borderId="0" xfId="0" applyFont="1" applyFill="1" applyBorder="1" applyAlignment="1">
      <alignment vertical="center"/>
    </xf>
    <xf numFmtId="0" fontId="11" fillId="25" borderId="0" xfId="0" applyFont="1" applyFill="1" applyBorder="1" applyAlignment="1">
      <alignment vertical="center"/>
    </xf>
    <xf numFmtId="0" fontId="37" fillId="25" borderId="0" xfId="0" applyFont="1" applyFill="1" applyBorder="1" applyAlignment="1">
      <alignment vertical="center"/>
    </xf>
    <xf numFmtId="164" fontId="19" fillId="26" borderId="0" xfId="40" applyNumberFormat="1" applyFont="1" applyFill="1" applyBorder="1" applyAlignment="1">
      <alignment horizontal="center" wrapText="1"/>
    </xf>
    <xf numFmtId="1" fontId="18" fillId="24" borderId="0" xfId="40" applyNumberFormat="1" applyFont="1" applyFill="1" applyBorder="1" applyAlignment="1">
      <alignment horizontal="center" wrapText="1"/>
    </xf>
    <xf numFmtId="1" fontId="18" fillId="24" borderId="12" xfId="40" applyNumberFormat="1" applyFont="1" applyFill="1" applyBorder="1" applyAlignment="1">
      <alignment horizontal="center" wrapText="1"/>
    </xf>
    <xf numFmtId="0" fontId="36" fillId="24" borderId="0" xfId="40" applyFont="1" applyFill="1" applyBorder="1"/>
    <xf numFmtId="164" fontId="23" fillId="27" borderId="0" xfId="40" applyNumberFormat="1" applyFont="1" applyFill="1" applyBorder="1" applyAlignment="1">
      <alignment horizontal="center" wrapText="1"/>
    </xf>
    <xf numFmtId="3" fontId="19" fillId="27" borderId="0" xfId="40" applyNumberFormat="1" applyFont="1" applyFill="1" applyBorder="1" applyAlignment="1">
      <alignment horizontal="right" wrapText="1"/>
    </xf>
    <xf numFmtId="3" fontId="18" fillId="24" borderId="0" xfId="40" applyNumberFormat="1" applyFont="1" applyFill="1" applyBorder="1" applyAlignment="1">
      <alignment horizontal="right" wrapText="1"/>
    </xf>
    <xf numFmtId="0" fontId="36" fillId="24" borderId="0" xfId="40" applyFont="1" applyFill="1" applyBorder="1" applyAlignment="1">
      <alignment wrapText="1"/>
    </xf>
    <xf numFmtId="0" fontId="23" fillId="24" borderId="0" xfId="40" applyFont="1" applyFill="1" applyBorder="1"/>
    <xf numFmtId="0" fontId="49" fillId="24" borderId="0" xfId="40" applyFont="1" applyFill="1" applyBorder="1" applyAlignment="1">
      <alignment wrapText="1"/>
    </xf>
    <xf numFmtId="0" fontId="63" fillId="25" borderId="0" xfId="0" applyFont="1" applyFill="1"/>
    <xf numFmtId="0" fontId="0" fillId="0" borderId="0" xfId="0"/>
    <xf numFmtId="0" fontId="19" fillId="24" borderId="0" xfId="40" applyFont="1" applyFill="1" applyBorder="1" applyAlignment="1">
      <alignment horizontal="left"/>
    </xf>
    <xf numFmtId="0" fontId="23" fillId="24" borderId="0" xfId="40" applyFont="1" applyFill="1" applyBorder="1" applyAlignment="1">
      <alignment horizontal="left" indent="1"/>
    </xf>
    <xf numFmtId="0" fontId="18"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7" fillId="25" borderId="0" xfId="51" applyFont="1" applyFill="1" applyBorder="1"/>
    <xf numFmtId="49" fontId="18" fillId="25" borderId="12" xfId="51" applyNumberFormat="1" applyFont="1" applyFill="1" applyBorder="1" applyAlignment="1">
      <alignment horizontal="center" vertical="center" wrapText="1"/>
    </xf>
    <xf numFmtId="49" fontId="0" fillId="25" borderId="0" xfId="51" applyNumberFormat="1" applyFont="1" applyFill="1"/>
    <xf numFmtId="0" fontId="18" fillId="24" borderId="0" xfId="61" applyFont="1" applyFill="1" applyBorder="1" applyAlignment="1">
      <alignment horizontal="left" indent="1"/>
    </xf>
    <xf numFmtId="0" fontId="20" fillId="26" borderId="0" xfId="51" applyFont="1" applyFill="1"/>
    <xf numFmtId="0" fontId="19" fillId="24" borderId="0" xfId="61" applyFont="1" applyFill="1" applyBorder="1" applyAlignment="1">
      <alignment horizontal="left" indent="1"/>
    </xf>
    <xf numFmtId="4" fontId="19" fillId="27" borderId="0" xfId="61" applyNumberFormat="1" applyFont="1" applyFill="1" applyBorder="1" applyAlignment="1">
      <alignment horizontal="right" wrapText="1" indent="4"/>
    </xf>
    <xf numFmtId="0" fontId="20" fillId="0" borderId="0" xfId="51" applyFont="1"/>
    <xf numFmtId="0" fontId="31" fillId="26" borderId="0" xfId="51" applyFont="1" applyFill="1"/>
    <xf numFmtId="0" fontId="31" fillId="0" borderId="0" xfId="51" applyFont="1"/>
    <xf numFmtId="0" fontId="50" fillId="26" borderId="0" xfId="51" applyFont="1" applyFill="1" applyAlignment="1">
      <alignment horizontal="center"/>
    </xf>
    <xf numFmtId="0" fontId="50" fillId="0" borderId="0" xfId="51" applyFont="1" applyAlignment="1">
      <alignment horizontal="center"/>
    </xf>
    <xf numFmtId="0" fontId="9" fillId="26" borderId="0" xfId="51" applyFont="1" applyFill="1"/>
    <xf numFmtId="0" fontId="9" fillId="0" borderId="0" xfId="51" applyFont="1"/>
    <xf numFmtId="0" fontId="48" fillId="26" borderId="0" xfId="51" applyFont="1" applyFill="1"/>
    <xf numFmtId="0" fontId="48" fillId="0" borderId="0" xfId="51" applyFont="1"/>
    <xf numFmtId="0" fontId="71" fillId="26" borderId="0" xfId="51" applyFont="1" applyFill="1"/>
    <xf numFmtId="0" fontId="71" fillId="0" borderId="0" xfId="51" applyFont="1"/>
    <xf numFmtId="0" fontId="63" fillId="26" borderId="0" xfId="51" applyFont="1" applyFill="1"/>
    <xf numFmtId="0" fontId="63" fillId="25" borderId="0" xfId="51" applyFont="1" applyFill="1"/>
    <xf numFmtId="0" fontId="63" fillId="0" borderId="0" xfId="51" applyFont="1"/>
    <xf numFmtId="0" fontId="9" fillId="24" borderId="0" xfId="61" applyFont="1" applyFill="1" applyBorder="1" applyAlignment="1">
      <alignment horizontal="left" indent="1"/>
    </xf>
    <xf numFmtId="0" fontId="23" fillId="24" borderId="0" xfId="61" applyFont="1" applyFill="1" applyBorder="1" applyAlignment="1">
      <alignment horizontal="left" indent="1"/>
    </xf>
    <xf numFmtId="1" fontId="23" fillId="24" borderId="0" xfId="61" applyNumberFormat="1" applyFont="1" applyFill="1" applyBorder="1" applyAlignment="1">
      <alignment horizontal="center" wrapText="1"/>
    </xf>
    <xf numFmtId="165" fontId="23" fillId="24" borderId="0" xfId="61" applyNumberFormat="1" applyFont="1" applyFill="1" applyBorder="1" applyAlignment="1">
      <alignment horizontal="center" wrapText="1"/>
    </xf>
    <xf numFmtId="0" fontId="16" fillId="25" borderId="0" xfId="51" applyFont="1" applyFill="1"/>
    <xf numFmtId="0" fontId="16" fillId="0" borderId="0" xfId="51" applyFont="1"/>
    <xf numFmtId="0" fontId="41" fillId="24" borderId="0" xfId="61" applyFont="1" applyFill="1" applyBorder="1"/>
    <xf numFmtId="0" fontId="18" fillId="24" borderId="0" xfId="61" applyFont="1" applyFill="1" applyBorder="1"/>
    <xf numFmtId="0" fontId="9" fillId="25" borderId="0" xfId="62" applyFill="1"/>
    <xf numFmtId="0" fontId="9" fillId="0" borderId="0" xfId="62"/>
    <xf numFmtId="0" fontId="9" fillId="25" borderId="0" xfId="62" applyFill="1" applyBorder="1"/>
    <xf numFmtId="0" fontId="20" fillId="25" borderId="0" xfId="62" applyFont="1" applyFill="1" applyBorder="1"/>
    <xf numFmtId="0" fontId="9" fillId="25" borderId="0" xfId="62" applyFill="1" applyAlignment="1">
      <alignment vertical="center"/>
    </xf>
    <xf numFmtId="0" fontId="9" fillId="25" borderId="0" xfId="62" applyFill="1" applyBorder="1" applyAlignment="1">
      <alignment vertical="center"/>
    </xf>
    <xf numFmtId="0" fontId="9" fillId="0" borderId="0" xfId="62" applyAlignment="1">
      <alignment vertical="center"/>
    </xf>
    <xf numFmtId="0" fontId="19" fillId="25" borderId="0" xfId="62" applyFont="1" applyFill="1" applyBorder="1" applyAlignment="1">
      <alignment vertical="center"/>
    </xf>
    <xf numFmtId="0" fontId="17" fillId="25" borderId="0" xfId="62" applyFont="1" applyFill="1" applyBorder="1"/>
    <xf numFmtId="0" fontId="12" fillId="25" borderId="0" xfId="62" applyFont="1" applyFill="1" applyBorder="1"/>
    <xf numFmtId="0" fontId="19" fillId="25" borderId="0" xfId="62" applyFont="1" applyFill="1" applyBorder="1"/>
    <xf numFmtId="0" fontId="20" fillId="25" borderId="0" xfId="62" applyFont="1" applyFill="1"/>
    <xf numFmtId="0" fontId="20" fillId="0" borderId="0" xfId="62" applyFont="1"/>
    <xf numFmtId="166" fontId="19" fillId="25" borderId="0" xfId="62" applyNumberFormat="1" applyFont="1" applyFill="1" applyBorder="1" applyAlignment="1">
      <alignment horizontal="right" indent="2"/>
    </xf>
    <xf numFmtId="0" fontId="47" fillId="25" borderId="0" xfId="62" applyFont="1" applyFill="1" applyBorder="1" applyAlignment="1">
      <alignment horizontal="left" vertical="center"/>
    </xf>
    <xf numFmtId="0" fontId="10" fillId="25" borderId="0" xfId="62" applyFont="1" applyFill="1" applyBorder="1"/>
    <xf numFmtId="164" fontId="23" fillId="25" borderId="0" xfId="40" applyNumberFormat="1" applyFont="1" applyFill="1" applyBorder="1" applyAlignment="1">
      <alignment horizontal="right" wrapText="1"/>
    </xf>
    <xf numFmtId="166" fontId="59" fillId="24" borderId="0" xfId="40" applyNumberFormat="1" applyFont="1" applyFill="1" applyBorder="1" applyAlignment="1">
      <alignment horizontal="center" wrapText="1"/>
    </xf>
    <xf numFmtId="164" fontId="18" fillId="24" borderId="0" xfId="40" applyNumberFormat="1" applyFont="1" applyFill="1" applyBorder="1" applyAlignment="1">
      <alignment horizontal="right" wrapText="1" indent="2"/>
    </xf>
    <xf numFmtId="0" fontId="23" fillId="24" borderId="0" xfId="40" applyFont="1" applyFill="1" applyBorder="1" applyAlignment="1">
      <alignment vertical="top" wrapText="1"/>
    </xf>
    <xf numFmtId="0" fontId="23" fillId="0" borderId="0" xfId="40" applyFont="1" applyFill="1" applyBorder="1" applyAlignment="1">
      <alignment vertical="top" wrapText="1"/>
    </xf>
    <xf numFmtId="0" fontId="52" fillId="25" borderId="0" xfId="62" applyFont="1" applyFill="1"/>
    <xf numFmtId="0" fontId="52" fillId="25" borderId="0" xfId="62" applyFont="1" applyFill="1" applyBorder="1"/>
    <xf numFmtId="0" fontId="52" fillId="0" borderId="0" xfId="62" applyFont="1"/>
    <xf numFmtId="0" fontId="9" fillId="25" borderId="0" xfId="62" applyFill="1" applyBorder="1" applyAlignment="1"/>
    <xf numFmtId="164" fontId="23" fillId="26" borderId="0" xfId="40" applyNumberFormat="1" applyFont="1" applyFill="1" applyBorder="1" applyAlignment="1">
      <alignment horizontal="right" wrapText="1"/>
    </xf>
    <xf numFmtId="0" fontId="63" fillId="25" borderId="0" xfId="62" applyFont="1" applyFill="1"/>
    <xf numFmtId="0" fontId="63" fillId="25" borderId="0" xfId="62" applyFont="1" applyFill="1" applyBorder="1" applyAlignment="1">
      <alignment vertical="center"/>
    </xf>
    <xf numFmtId="3" fontId="18" fillId="25" borderId="0" xfId="62" applyNumberFormat="1" applyFont="1" applyFill="1" applyBorder="1" applyAlignment="1">
      <alignment horizontal="right" indent="2"/>
    </xf>
    <xf numFmtId="3" fontId="19" fillId="25" borderId="0" xfId="62" applyNumberFormat="1" applyFont="1" applyFill="1" applyBorder="1" applyAlignment="1">
      <alignment horizontal="right" indent="2"/>
    </xf>
    <xf numFmtId="0" fontId="63" fillId="0" borderId="0" xfId="62" applyFont="1" applyAlignment="1"/>
    <xf numFmtId="0" fontId="63" fillId="25" borderId="0" xfId="62" applyFont="1" applyFill="1" applyAlignment="1"/>
    <xf numFmtId="0" fontId="63" fillId="25" borderId="0" xfId="62" applyFont="1" applyFill="1" applyBorder="1" applyAlignment="1"/>
    <xf numFmtId="3" fontId="25" fillId="25" borderId="0" xfId="62" applyNumberFormat="1" applyFont="1" applyFill="1" applyBorder="1" applyAlignment="1">
      <alignment horizontal="right"/>
    </xf>
    <xf numFmtId="0" fontId="63" fillId="0" borderId="0" xfId="62" applyFont="1"/>
    <xf numFmtId="0" fontId="63" fillId="25" borderId="0" xfId="62" applyFont="1" applyFill="1" applyBorder="1"/>
    <xf numFmtId="0" fontId="19" fillId="25" borderId="0" xfId="0" applyNumberFormat="1" applyFont="1" applyFill="1" applyBorder="1" applyAlignment="1"/>
    <xf numFmtId="0" fontId="19" fillId="25" borderId="0" xfId="62" applyFont="1" applyFill="1" applyBorder="1" applyAlignment="1">
      <alignment horizontal="right"/>
    </xf>
    <xf numFmtId="0" fontId="16" fillId="25" borderId="0" xfId="63" applyFont="1" applyFill="1" applyBorder="1" applyAlignment="1">
      <alignment horizontal="left"/>
    </xf>
    <xf numFmtId="0" fontId="18" fillId="24" borderId="0" xfId="40" applyFont="1" applyFill="1" applyBorder="1"/>
    <xf numFmtId="0" fontId="9" fillId="25" borderId="0" xfId="63" applyFill="1" applyAlignment="1"/>
    <xf numFmtId="0" fontId="9" fillId="0" borderId="0" xfId="63" applyAlignment="1"/>
    <xf numFmtId="0" fontId="9" fillId="25" borderId="0" xfId="63" applyFill="1" applyBorder="1" applyAlignment="1"/>
    <xf numFmtId="0" fontId="9" fillId="25" borderId="0" xfId="63" applyFill="1" applyBorder="1"/>
    <xf numFmtId="3" fontId="23" fillId="26" borderId="0" xfId="40" applyNumberFormat="1" applyFont="1" applyFill="1" applyBorder="1" applyAlignment="1">
      <alignment horizontal="right" wrapText="1"/>
    </xf>
    <xf numFmtId="166" fontId="23" fillId="26" borderId="0" xfId="40" applyNumberFormat="1" applyFont="1" applyFill="1" applyBorder="1" applyAlignment="1">
      <alignment horizontal="right" wrapText="1"/>
    </xf>
    <xf numFmtId="0" fontId="19" fillId="25" borderId="0" xfId="0" applyFont="1" applyFill="1" applyBorder="1" applyAlignment="1"/>
    <xf numFmtId="0" fontId="16" fillId="25" borderId="0" xfId="62" applyFont="1" applyFill="1" applyBorder="1" applyAlignment="1">
      <alignment horizontal="right"/>
    </xf>
    <xf numFmtId="164" fontId="58" fillId="27" borderId="0" xfId="40" applyNumberFormat="1" applyFont="1" applyFill="1" applyBorder="1" applyAlignment="1">
      <alignment horizontal="center" wrapText="1"/>
    </xf>
    <xf numFmtId="165" fontId="53" fillId="26" borderId="0" xfId="40" applyNumberFormat="1" applyFont="1" applyFill="1" applyBorder="1" applyAlignment="1">
      <alignment horizontal="center" wrapText="1"/>
    </xf>
    <xf numFmtId="165" fontId="19" fillId="26" borderId="0" xfId="40" applyNumberFormat="1" applyFont="1" applyFill="1" applyBorder="1" applyAlignment="1">
      <alignment horizontal="center" wrapText="1"/>
    </xf>
    <xf numFmtId="165" fontId="19" fillId="27" borderId="0" xfId="40" applyNumberFormat="1" applyFont="1" applyFill="1" applyBorder="1" applyAlignment="1">
      <alignment horizontal="center" wrapText="1"/>
    </xf>
    <xf numFmtId="1" fontId="19" fillId="25" borderId="0" xfId="62" applyNumberFormat="1" applyFont="1" applyFill="1" applyBorder="1" applyAlignment="1">
      <alignment horizontal="center"/>
    </xf>
    <xf numFmtId="0" fontId="23" fillId="24" borderId="0" xfId="40" applyFont="1" applyFill="1" applyBorder="1" applyAlignment="1">
      <alignment vertical="center"/>
    </xf>
    <xf numFmtId="0" fontId="60" fillId="25" borderId="0" xfId="62" applyFont="1" applyFill="1" applyBorder="1"/>
    <xf numFmtId="0" fontId="18" fillId="24" borderId="0" xfId="40" applyFont="1" applyFill="1" applyBorder="1" applyAlignment="1"/>
    <xf numFmtId="3" fontId="59" fillId="25" borderId="0" xfId="62" applyNumberFormat="1" applyFont="1" applyFill="1" applyBorder="1" applyAlignment="1">
      <alignment horizontal="right"/>
    </xf>
    <xf numFmtId="0" fontId="56" fillId="25" borderId="0" xfId="62" applyFont="1" applyFill="1" applyBorder="1"/>
    <xf numFmtId="0" fontId="60" fillId="25" borderId="0" xfId="62" applyFont="1" applyFill="1" applyBorder="1" applyAlignment="1">
      <alignment vertical="center"/>
    </xf>
    <xf numFmtId="0" fontId="18" fillId="24" borderId="0" xfId="40" applyFont="1" applyFill="1" applyBorder="1" applyAlignment="1">
      <alignment horizontal="center" vertical="center"/>
    </xf>
    <xf numFmtId="49" fontId="23" fillId="24" borderId="0" xfId="40" applyNumberFormat="1" applyFont="1" applyFill="1" applyBorder="1" applyAlignment="1">
      <alignment horizontal="center" vertical="center" wrapText="1"/>
    </xf>
    <xf numFmtId="3" fontId="23" fillId="24" borderId="0" xfId="40" applyNumberFormat="1" applyFont="1" applyFill="1" applyBorder="1" applyAlignment="1">
      <alignment horizontal="center" wrapText="1"/>
    </xf>
    <xf numFmtId="49" fontId="19" fillId="25" borderId="0" xfId="62" applyNumberFormat="1" applyFont="1" applyFill="1" applyBorder="1" applyAlignment="1">
      <alignment vertical="center"/>
    </xf>
    <xf numFmtId="165" fontId="25" fillId="24" borderId="0" xfId="40" applyNumberFormat="1" applyFont="1" applyFill="1" applyBorder="1" applyAlignment="1">
      <alignment horizontal="center" vertical="center" wrapText="1"/>
    </xf>
    <xf numFmtId="165" fontId="19" fillId="27" borderId="0" xfId="40" applyNumberFormat="1" applyFont="1" applyFill="1" applyBorder="1" applyAlignment="1">
      <alignment horizontal="left" wrapText="1"/>
    </xf>
    <xf numFmtId="0" fontId="18" fillId="24" borderId="0" xfId="40" applyFont="1" applyFill="1" applyBorder="1" applyAlignment="1">
      <alignment horizontal="left"/>
    </xf>
    <xf numFmtId="0" fontId="19" fillId="25" borderId="0" xfId="63" applyFont="1" applyFill="1" applyBorder="1" applyAlignment="1">
      <alignment horizontal="center" vertical="center" wrapText="1"/>
    </xf>
    <xf numFmtId="0" fontId="19" fillId="0" borderId="0" xfId="63" applyFont="1" applyBorder="1" applyAlignment="1">
      <alignment horizontal="center" vertical="center" wrapText="1"/>
    </xf>
    <xf numFmtId="0" fontId="9" fillId="28" borderId="0" xfId="63" applyFont="1" applyFill="1" applyBorder="1" applyAlignment="1">
      <alignment horizontal="center"/>
    </xf>
    <xf numFmtId="0" fontId="9" fillId="25" borderId="0" xfId="63" applyFont="1" applyFill="1" applyBorder="1"/>
    <xf numFmtId="0" fontId="24" fillId="25" borderId="0" xfId="0" applyFont="1" applyFill="1" applyBorder="1" applyAlignment="1"/>
    <xf numFmtId="164" fontId="29" fillId="24" borderId="0" xfId="40" applyNumberFormat="1" applyFont="1" applyFill="1" applyBorder="1" applyAlignment="1">
      <alignment wrapText="1"/>
    </xf>
    <xf numFmtId="164" fontId="24" fillId="24" borderId="0" xfId="40" applyNumberFormat="1" applyFont="1" applyFill="1" applyBorder="1" applyAlignment="1">
      <alignment wrapText="1"/>
    </xf>
    <xf numFmtId="0" fontId="18" fillId="25" borderId="0" xfId="0" applyFont="1" applyFill="1" applyBorder="1" applyAlignment="1">
      <alignment horizontal="justify" vertical="center" readingOrder="1"/>
    </xf>
    <xf numFmtId="0" fontId="19" fillId="25" borderId="0" xfId="0" applyFont="1" applyFill="1" applyBorder="1" applyAlignment="1">
      <alignment horizontal="justify" vertical="center" readingOrder="1"/>
    </xf>
    <xf numFmtId="0" fontId="16"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1" fillId="30" borderId="20" xfId="0" applyFont="1" applyFill="1" applyBorder="1" applyAlignment="1">
      <alignment horizontal="center" vertical="center"/>
    </xf>
    <xf numFmtId="0" fontId="18" fillId="25" borderId="18" xfId="0" applyFont="1" applyFill="1" applyBorder="1" applyAlignment="1">
      <alignment horizontal="right"/>
    </xf>
    <xf numFmtId="0" fontId="77" fillId="24" borderId="0" xfId="40" applyFont="1" applyFill="1" applyBorder="1"/>
    <xf numFmtId="0" fontId="16" fillId="25" borderId="23" xfId="0" applyFont="1" applyFill="1" applyBorder="1" applyAlignment="1">
      <alignment horizontal="left"/>
    </xf>
    <xf numFmtId="0" fontId="16"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3" fillId="25" borderId="20" xfId="0" applyFont="1" applyFill="1" applyBorder="1"/>
    <xf numFmtId="0" fontId="48" fillId="25" borderId="0" xfId="62" applyFont="1" applyFill="1" applyBorder="1" applyAlignment="1">
      <alignment horizontal="left"/>
    </xf>
    <xf numFmtId="0" fontId="9" fillId="25" borderId="18" xfId="62" applyFill="1" applyBorder="1"/>
    <xf numFmtId="0" fontId="9" fillId="25" borderId="22" xfId="62" applyFill="1" applyBorder="1"/>
    <xf numFmtId="0" fontId="9" fillId="25" borderId="21" xfId="62" applyFill="1" applyBorder="1"/>
    <xf numFmtId="0" fontId="9" fillId="25" borderId="19" xfId="62" applyFill="1" applyBorder="1"/>
    <xf numFmtId="0" fontId="20" fillId="0" borderId="0" xfId="62" applyFont="1" applyBorder="1"/>
    <xf numFmtId="0" fontId="63" fillId="0" borderId="0" xfId="62" applyFont="1" applyBorder="1" applyAlignment="1"/>
    <xf numFmtId="0" fontId="9" fillId="25" borderId="19" xfId="62" applyFill="1" applyBorder="1" applyAlignment="1"/>
    <xf numFmtId="0" fontId="31" fillId="25" borderId="0" xfId="62" applyFont="1" applyFill="1" applyBorder="1"/>
    <xf numFmtId="0" fontId="18" fillId="25" borderId="18" xfId="63" applyFont="1" applyFill="1" applyBorder="1" applyAlignment="1">
      <alignment horizontal="left"/>
    </xf>
    <xf numFmtId="0" fontId="13" fillId="25" borderId="21" xfId="63" applyFont="1" applyFill="1" applyBorder="1"/>
    <xf numFmtId="0" fontId="13" fillId="25" borderId="19" xfId="63" applyFont="1" applyFill="1" applyBorder="1"/>
    <xf numFmtId="0" fontId="9" fillId="25" borderId="18" xfId="62" applyFill="1" applyBorder="1" applyAlignment="1">
      <alignment horizontal="left"/>
    </xf>
    <xf numFmtId="0" fontId="16" fillId="25" borderId="23" xfId="62" applyFont="1" applyFill="1" applyBorder="1" applyAlignment="1">
      <alignment horizontal="left"/>
    </xf>
    <xf numFmtId="0" fontId="9" fillId="25" borderId="20" xfId="62" applyFill="1" applyBorder="1"/>
    <xf numFmtId="0" fontId="9" fillId="25" borderId="20" xfId="62" applyFill="1" applyBorder="1" applyAlignment="1">
      <alignment vertical="center"/>
    </xf>
    <xf numFmtId="49" fontId="9" fillId="25" borderId="20" xfId="62" applyNumberFormat="1" applyFill="1" applyBorder="1" applyAlignment="1">
      <alignment vertical="center"/>
    </xf>
    <xf numFmtId="0" fontId="20" fillId="25" borderId="20" xfId="62" applyFont="1" applyFill="1" applyBorder="1"/>
    <xf numFmtId="0" fontId="21" fillId="31" borderId="20" xfId="62" applyFont="1" applyFill="1" applyBorder="1" applyAlignment="1">
      <alignment horizontal="center" vertical="center"/>
    </xf>
    <xf numFmtId="0" fontId="77" fillId="24" borderId="0" xfId="40" applyFont="1" applyFill="1" applyBorder="1" applyAlignment="1">
      <alignment horizontal="left" indent="1"/>
    </xf>
    <xf numFmtId="0" fontId="79" fillId="25" borderId="0" xfId="62" applyFont="1" applyFill="1" applyBorder="1"/>
    <xf numFmtId="3" fontId="88" fillId="25" borderId="0" xfId="62" applyNumberFormat="1" applyFont="1" applyFill="1" applyBorder="1" applyAlignment="1">
      <alignment horizontal="right"/>
    </xf>
    <xf numFmtId="166" fontId="80" fillId="25" borderId="0" xfId="62" applyNumberFormat="1" applyFont="1" applyFill="1" applyBorder="1" applyAlignment="1">
      <alignment horizontal="right" indent="2"/>
    </xf>
    <xf numFmtId="0" fontId="80" fillId="25" borderId="0" xfId="62" applyFont="1" applyFill="1" applyBorder="1"/>
    <xf numFmtId="0" fontId="9" fillId="26" borderId="32" xfId="62" applyFont="1" applyFill="1" applyBorder="1" applyAlignment="1">
      <alignment vertical="center"/>
    </xf>
    <xf numFmtId="0" fontId="9" fillId="26" borderId="33" xfId="62" applyFont="1" applyFill="1" applyBorder="1" applyAlignment="1">
      <alignment vertical="center"/>
    </xf>
    <xf numFmtId="0" fontId="48" fillId="26" borderId="32" xfId="62" applyFont="1" applyFill="1" applyBorder="1" applyAlignment="1">
      <alignment vertical="center"/>
    </xf>
    <xf numFmtId="0" fontId="48" fillId="26" borderId="33" xfId="62" applyFont="1" applyFill="1" applyBorder="1" applyAlignment="1">
      <alignment vertical="center"/>
    </xf>
    <xf numFmtId="0" fontId="21" fillId="31" borderId="19" xfId="62" applyFont="1" applyFill="1" applyBorder="1" applyAlignment="1">
      <alignment horizontal="center" vertical="center"/>
    </xf>
    <xf numFmtId="0" fontId="0" fillId="0" borderId="18" xfId="0" applyBorder="1"/>
    <xf numFmtId="0" fontId="9" fillId="32" borderId="0" xfId="62" applyFill="1"/>
    <xf numFmtId="0" fontId="16" fillId="32" borderId="0" xfId="62" applyFont="1" applyFill="1" applyBorder="1" applyAlignment="1"/>
    <xf numFmtId="0" fontId="17" fillId="32" borderId="0" xfId="62" applyFont="1" applyFill="1" applyBorder="1" applyAlignment="1">
      <alignment horizontal="justify" vertical="top" wrapText="1"/>
    </xf>
    <xf numFmtId="0" fontId="9" fillId="32" borderId="0" xfId="62" applyFill="1" applyBorder="1"/>
    <xf numFmtId="0" fontId="94" fillId="32" borderId="0" xfId="62" applyFont="1" applyFill="1" applyBorder="1" applyAlignment="1">
      <alignment horizontal="right"/>
    </xf>
    <xf numFmtId="0" fontId="17" fillId="33" borderId="0" xfId="62" applyFont="1" applyFill="1" applyBorder="1" applyAlignment="1">
      <alignment horizontal="justify" vertical="top" wrapText="1"/>
    </xf>
    <xf numFmtId="0" fontId="9" fillId="33" borderId="0" xfId="62" applyFill="1" applyBorder="1"/>
    <xf numFmtId="0" fontId="23" fillId="33" borderId="0" xfId="62" applyFont="1" applyFill="1" applyBorder="1" applyAlignment="1">
      <alignment horizontal="right"/>
    </xf>
    <xf numFmtId="0" fontId="9" fillId="0" borderId="0" xfId="62" applyAlignment="1">
      <alignment horizontal="right"/>
    </xf>
    <xf numFmtId="0" fontId="9" fillId="33" borderId="0" xfId="62" applyFill="1"/>
    <xf numFmtId="0" fontId="27" fillId="33" borderId="0" xfId="62" applyFont="1" applyFill="1" applyBorder="1" applyAlignment="1">
      <alignment horizontal="center" vertical="center"/>
    </xf>
    <xf numFmtId="0" fontId="10" fillId="33" borderId="0" xfId="62" applyFont="1" applyFill="1" applyBorder="1"/>
    <xf numFmtId="164" fontId="25" fillId="33" borderId="0" xfId="62" applyNumberFormat="1" applyFont="1" applyFill="1" applyBorder="1" applyAlignment="1">
      <alignment horizontal="center"/>
    </xf>
    <xf numFmtId="164" fontId="19" fillId="33" borderId="0" xfId="40" applyNumberFormat="1" applyFont="1" applyFill="1" applyBorder="1" applyAlignment="1">
      <alignment horizontal="center" wrapText="1"/>
    </xf>
    <xf numFmtId="164" fontId="19" fillId="34" borderId="0" xfId="40" applyNumberFormat="1" applyFont="1" applyFill="1" applyBorder="1" applyAlignment="1">
      <alignment horizontal="center" wrapText="1"/>
    </xf>
    <xf numFmtId="0" fontId="19" fillId="33" borderId="0" xfId="62" applyFont="1" applyFill="1" applyBorder="1"/>
    <xf numFmtId="0" fontId="18" fillId="33" borderId="0" xfId="62" applyFont="1" applyFill="1" applyBorder="1" applyAlignment="1">
      <alignment horizontal="center"/>
    </xf>
    <xf numFmtId="0" fontId="9" fillId="33" borderId="0" xfId="62" applyFill="1" applyAlignment="1">
      <alignment horizontal="center" vertical="center"/>
    </xf>
    <xf numFmtId="0" fontId="17" fillId="35" borderId="0" xfId="62" applyFont="1" applyFill="1" applyBorder="1" applyAlignment="1">
      <alignment horizontal="justify" vertical="top" wrapText="1"/>
    </xf>
    <xf numFmtId="0" fontId="17" fillId="36" borderId="0" xfId="62" applyFont="1" applyFill="1" applyBorder="1" applyAlignment="1">
      <alignment horizontal="justify" vertical="top" wrapText="1"/>
    </xf>
    <xf numFmtId="0" fontId="19" fillId="36" borderId="0" xfId="62" applyFont="1" applyFill="1" applyBorder="1"/>
    <xf numFmtId="0" fontId="17" fillId="36" borderId="0" xfId="62" applyFont="1" applyFill="1" applyBorder="1"/>
    <xf numFmtId="0" fontId="9" fillId="36" borderId="0" xfId="62" applyFill="1"/>
    <xf numFmtId="0" fontId="9" fillId="36" borderId="0" xfId="62" applyFill="1" applyBorder="1"/>
    <xf numFmtId="0" fontId="9" fillId="36" borderId="0" xfId="62" applyFill="1" applyAlignment="1">
      <alignment vertical="center"/>
    </xf>
    <xf numFmtId="164" fontId="19" fillId="36" borderId="0" xfId="40" applyNumberFormat="1" applyFont="1" applyFill="1" applyBorder="1" applyAlignment="1">
      <alignment horizontal="center" wrapText="1"/>
    </xf>
    <xf numFmtId="164" fontId="18" fillId="36" borderId="0" xfId="40" applyNumberFormat="1" applyFont="1" applyFill="1" applyBorder="1" applyAlignment="1">
      <alignment horizontal="left" wrapText="1"/>
    </xf>
    <xf numFmtId="0" fontId="20" fillId="36" borderId="0" xfId="62" applyFont="1" applyFill="1" applyBorder="1"/>
    <xf numFmtId="0" fontId="35" fillId="36" borderId="0" xfId="62" applyFont="1" applyFill="1" applyBorder="1" applyAlignment="1">
      <alignment vertical="center"/>
    </xf>
    <xf numFmtId="0" fontId="19" fillId="36" borderId="0" xfId="62" applyFont="1" applyFill="1" applyBorder="1" applyAlignment="1">
      <alignment horizontal="justify" vertical="top"/>
    </xf>
    <xf numFmtId="0" fontId="10" fillId="36" borderId="0" xfId="62" applyFont="1" applyFill="1" applyBorder="1"/>
    <xf numFmtId="164" fontId="25" fillId="36" borderId="0" xfId="62" applyNumberFormat="1" applyFont="1" applyFill="1" applyBorder="1" applyAlignment="1">
      <alignment horizontal="center"/>
    </xf>
    <xf numFmtId="0" fontId="17" fillId="36" borderId="38" xfId="62" applyFont="1" applyFill="1" applyBorder="1" applyAlignment="1">
      <alignment horizontal="justify" vertical="top" wrapText="1"/>
    </xf>
    <xf numFmtId="0" fontId="17" fillId="36" borderId="0" xfId="62" applyFont="1" applyFill="1" applyBorder="1" applyAlignment="1">
      <alignment horizontal="justify" vertical="center" wrapText="1"/>
    </xf>
    <xf numFmtId="0" fontId="31" fillId="36" borderId="38" xfId="62" applyFont="1" applyFill="1" applyBorder="1"/>
    <xf numFmtId="0" fontId="95" fillId="38" borderId="0" xfId="62" applyFont="1" applyFill="1" applyBorder="1" applyAlignment="1">
      <alignment horizontal="center" vertical="center"/>
    </xf>
    <xf numFmtId="0" fontId="9" fillId="36" borderId="39" xfId="62" applyFill="1" applyBorder="1"/>
    <xf numFmtId="0" fontId="9" fillId="31" borderId="30" xfId="62" applyFill="1" applyBorder="1"/>
    <xf numFmtId="0" fontId="9" fillId="30" borderId="14" xfId="62" applyFill="1" applyBorder="1"/>
    <xf numFmtId="0" fontId="9" fillId="36" borderId="40" xfId="62" applyFill="1" applyBorder="1"/>
    <xf numFmtId="0" fontId="9" fillId="36" borderId="14" xfId="62" applyFill="1" applyBorder="1"/>
    <xf numFmtId="0" fontId="0" fillId="0" borderId="41" xfId="0" applyFill="1" applyBorder="1"/>
    <xf numFmtId="164" fontId="24" fillId="24" borderId="43" xfId="40" applyNumberFormat="1" applyFont="1" applyFill="1" applyBorder="1" applyAlignment="1">
      <alignment horizontal="left" wrapText="1"/>
    </xf>
    <xf numFmtId="164" fontId="24" fillId="24" borderId="18" xfId="40" applyNumberFormat="1" applyFont="1" applyFill="1" applyBorder="1" applyAlignment="1">
      <alignment horizontal="left" wrapText="1"/>
    </xf>
    <xf numFmtId="164" fontId="19" fillId="24" borderId="18" xfId="40" applyNumberFormat="1" applyFont="1" applyFill="1" applyBorder="1" applyAlignment="1">
      <alignment horizontal="center" wrapText="1"/>
    </xf>
    <xf numFmtId="0" fontId="19" fillId="25" borderId="22" xfId="0" applyFont="1" applyFill="1" applyBorder="1"/>
    <xf numFmtId="0" fontId="19" fillId="25" borderId="21" xfId="0" applyFont="1" applyFill="1" applyBorder="1"/>
    <xf numFmtId="0" fontId="19" fillId="25" borderId="19" xfId="0" applyFont="1" applyFill="1" applyBorder="1"/>
    <xf numFmtId="164" fontId="19" fillId="24" borderId="19" xfId="40" applyNumberFormat="1" applyFont="1" applyFill="1" applyBorder="1" applyAlignment="1">
      <alignment horizontal="center" wrapText="1"/>
    </xf>
    <xf numFmtId="164" fontId="19" fillId="24" borderId="41" xfId="40" applyNumberFormat="1" applyFont="1" applyFill="1" applyBorder="1" applyAlignment="1">
      <alignment horizontal="center" readingOrder="1"/>
    </xf>
    <xf numFmtId="0" fontId="19" fillId="25" borderId="18" xfId="0" applyFont="1" applyFill="1" applyBorder="1" applyAlignment="1">
      <alignment readingOrder="1"/>
    </xf>
    <xf numFmtId="164" fontId="19" fillId="24" borderId="18" xfId="40" applyNumberFormat="1" applyFont="1" applyFill="1" applyBorder="1" applyAlignment="1">
      <alignment horizontal="center" readingOrder="1"/>
    </xf>
    <xf numFmtId="0" fontId="18" fillId="24" borderId="42" xfId="40" applyFont="1" applyFill="1" applyBorder="1" applyAlignment="1">
      <alignment horizontal="right" readingOrder="1"/>
    </xf>
    <xf numFmtId="0" fontId="19" fillId="25" borderId="23" xfId="0" applyFont="1" applyFill="1" applyBorder="1" applyAlignment="1">
      <alignment readingOrder="1"/>
    </xf>
    <xf numFmtId="0" fontId="24" fillId="25" borderId="20" xfId="0" applyFont="1" applyFill="1" applyBorder="1" applyAlignment="1">
      <alignment horizontal="left" indent="1" readingOrder="1"/>
    </xf>
    <xf numFmtId="164" fontId="19" fillId="24" borderId="23" xfId="40" applyNumberFormat="1" applyFont="1" applyFill="1" applyBorder="1" applyAlignment="1">
      <alignment horizontal="center" readingOrder="1"/>
    </xf>
    <xf numFmtId="164" fontId="19" fillId="24" borderId="22" xfId="40" applyNumberFormat="1" applyFont="1" applyFill="1" applyBorder="1" applyAlignment="1">
      <alignment horizontal="center" readingOrder="1"/>
    </xf>
    <xf numFmtId="164" fontId="19" fillId="24" borderId="20" xfId="40" applyNumberFormat="1" applyFont="1" applyFill="1" applyBorder="1" applyAlignment="1">
      <alignment horizontal="center" readingOrder="1"/>
    </xf>
    <xf numFmtId="0" fontId="0" fillId="0" borderId="0" xfId="0" applyBorder="1" applyAlignment="1">
      <alignment readingOrder="2"/>
    </xf>
    <xf numFmtId="0" fontId="16"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0" fillId="25" borderId="19" xfId="0" applyFont="1" applyFill="1" applyBorder="1" applyAlignment="1">
      <alignment readingOrder="1"/>
    </xf>
    <xf numFmtId="0" fontId="16" fillId="25" borderId="0" xfId="0" applyFont="1" applyFill="1" applyBorder="1" applyAlignment="1">
      <alignment horizontal="left" readingOrder="1"/>
    </xf>
    <xf numFmtId="0" fontId="0" fillId="36" borderId="0" xfId="0" applyFill="1"/>
    <xf numFmtId="0" fontId="0" fillId="36" borderId="0" xfId="0" applyFill="1" applyBorder="1"/>
    <xf numFmtId="0" fontId="19" fillId="36" borderId="0" xfId="0" applyFont="1" applyFill="1" applyBorder="1"/>
    <xf numFmtId="0" fontId="18" fillId="37" borderId="0" xfId="40" applyFont="1" applyFill="1" applyBorder="1"/>
    <xf numFmtId="0" fontId="37" fillId="25" borderId="20" xfId="0" applyFont="1" applyFill="1" applyBorder="1" applyAlignment="1">
      <alignment vertical="center"/>
    </xf>
    <xf numFmtId="3" fontId="19" fillId="25" borderId="0" xfId="59" applyNumberFormat="1" applyFont="1" applyFill="1" applyBorder="1" applyAlignment="1">
      <alignment horizontal="right"/>
    </xf>
    <xf numFmtId="166" fontId="19" fillId="25" borderId="0" xfId="59" applyNumberFormat="1" applyFont="1" applyFill="1" applyBorder="1" applyAlignment="1">
      <alignment horizontal="right"/>
    </xf>
    <xf numFmtId="0" fontId="37" fillId="25" borderId="20" xfId="0" applyFont="1" applyFill="1" applyBorder="1"/>
    <xf numFmtId="3" fontId="19" fillId="25" borderId="0" xfId="59" applyNumberFormat="1" applyFont="1" applyFill="1" applyBorder="1"/>
    <xf numFmtId="0" fontId="0" fillId="26" borderId="0" xfId="51" applyFont="1" applyFill="1" applyBorder="1"/>
    <xf numFmtId="0" fontId="9" fillId="26" borderId="0" xfId="51" applyFont="1" applyFill="1" applyBorder="1"/>
    <xf numFmtId="0" fontId="48" fillId="26" borderId="0" xfId="51" applyFont="1" applyFill="1" applyBorder="1"/>
    <xf numFmtId="0" fontId="71" fillId="26" borderId="0" xfId="51" applyFont="1" applyFill="1" applyBorder="1"/>
    <xf numFmtId="0" fontId="77" fillId="24" borderId="0" xfId="40" applyFont="1" applyFill="1" applyBorder="1" applyAlignment="1">
      <alignment vertical="center"/>
    </xf>
    <xf numFmtId="165" fontId="77" fillId="27" borderId="0" xfId="40" applyNumberFormat="1" applyFont="1" applyFill="1" applyBorder="1" applyAlignment="1">
      <alignment horizontal="right"/>
    </xf>
    <xf numFmtId="0" fontId="34" fillId="25" borderId="19" xfId="0" applyFont="1" applyFill="1" applyBorder="1"/>
    <xf numFmtId="0" fontId="34" fillId="25" borderId="20" xfId="0" applyFont="1" applyFill="1" applyBorder="1"/>
    <xf numFmtId="0" fontId="36" fillId="27" borderId="0" xfId="40" applyFont="1" applyFill="1" applyBorder="1" applyAlignment="1">
      <alignment horizontal="left" vertical="top" wrapText="1"/>
    </xf>
    <xf numFmtId="0" fontId="16" fillId="26" borderId="41" xfId="0" applyFont="1" applyFill="1" applyBorder="1" applyAlignment="1">
      <alignment horizontal="center" vertical="center"/>
    </xf>
    <xf numFmtId="0" fontId="16" fillId="26" borderId="41" xfId="0" applyFont="1" applyFill="1" applyBorder="1" applyAlignment="1">
      <alignment horizontal="center" vertical="center" readingOrder="1"/>
    </xf>
    <xf numFmtId="0" fontId="23" fillId="26" borderId="41" xfId="0" applyFont="1" applyFill="1" applyBorder="1" applyAlignment="1">
      <alignment horizontal="center" vertical="center"/>
    </xf>
    <xf numFmtId="164" fontId="19" fillId="38" borderId="39" xfId="40" applyNumberFormat="1" applyFont="1" applyFill="1" applyBorder="1" applyAlignment="1">
      <alignment horizontal="center" wrapText="1"/>
    </xf>
    <xf numFmtId="0" fontId="19" fillId="36" borderId="0" xfId="62" applyFont="1" applyFill="1" applyBorder="1" applyAlignment="1">
      <alignment horizontal="left" vertical="center"/>
    </xf>
    <xf numFmtId="0" fontId="17" fillId="36" borderId="0" xfId="62" applyFont="1" applyFill="1" applyBorder="1" applyAlignment="1">
      <alignment horizontal="left" vertical="center"/>
    </xf>
    <xf numFmtId="0" fontId="18" fillId="25" borderId="0" xfId="0" applyFont="1" applyFill="1" applyBorder="1" applyAlignment="1">
      <alignment horizontal="center"/>
    </xf>
    <xf numFmtId="0" fontId="18" fillId="39" borderId="0" xfId="40" applyFont="1" applyFill="1" applyBorder="1"/>
    <xf numFmtId="0" fontId="18" fillId="41" borderId="0" xfId="40" applyFont="1" applyFill="1" applyBorder="1"/>
    <xf numFmtId="0" fontId="18" fillId="31" borderId="0" xfId="0" applyFont="1" applyFill="1" applyBorder="1"/>
    <xf numFmtId="0" fontId="0" fillId="35" borderId="0" xfId="0" applyFill="1" applyBorder="1"/>
    <xf numFmtId="0" fontId="18" fillId="40" borderId="0" xfId="40" applyFont="1" applyFill="1" applyBorder="1"/>
    <xf numFmtId="0" fontId="19" fillId="35" borderId="0" xfId="0" applyFont="1" applyFill="1" applyBorder="1"/>
    <xf numFmtId="0" fontId="35" fillId="35" borderId="0" xfId="0" applyFont="1" applyFill="1" applyBorder="1"/>
    <xf numFmtId="0" fontId="18" fillId="35" borderId="0" xfId="0" applyFont="1" applyFill="1" applyBorder="1"/>
    <xf numFmtId="0" fontId="0" fillId="35" borderId="18" xfId="0" applyFill="1" applyBorder="1"/>
    <xf numFmtId="0" fontId="18" fillId="35" borderId="18" xfId="0" applyFont="1" applyFill="1" applyBorder="1"/>
    <xf numFmtId="0" fontId="19" fillId="35" borderId="18" xfId="0" applyFont="1" applyFill="1" applyBorder="1"/>
    <xf numFmtId="0" fontId="99" fillId="40" borderId="0" xfId="40" applyFont="1" applyFill="1" applyBorder="1"/>
    <xf numFmtId="0" fontId="9" fillId="29" borderId="47" xfId="62" applyFill="1" applyBorder="1"/>
    <xf numFmtId="3" fontId="77" fillId="25" borderId="0" xfId="59" applyNumberFormat="1" applyFont="1" applyFill="1" applyBorder="1" applyAlignment="1">
      <alignment horizontal="right"/>
    </xf>
    <xf numFmtId="0" fontId="0" fillId="26" borderId="0" xfId="51" applyFont="1" applyFill="1" applyBorder="1" applyAlignment="1">
      <alignment vertical="center"/>
    </xf>
    <xf numFmtId="0" fontId="20" fillId="26" borderId="0" xfId="51" applyFont="1" applyFill="1" applyBorder="1"/>
    <xf numFmtId="0" fontId="31" fillId="26" borderId="0" xfId="51" applyFont="1" applyFill="1" applyBorder="1"/>
    <xf numFmtId="0" fontId="50" fillId="26" borderId="0" xfId="51" applyFont="1" applyFill="1" applyBorder="1" applyAlignment="1">
      <alignment horizontal="center"/>
    </xf>
    <xf numFmtId="0" fontId="63" fillId="26" borderId="0" xfId="51" applyFont="1" applyFill="1" applyBorder="1"/>
    <xf numFmtId="0" fontId="16" fillId="26" borderId="0" xfId="51" applyFont="1" applyFill="1" applyBorder="1"/>
    <xf numFmtId="0" fontId="99" fillId="27" borderId="0" xfId="61" applyFont="1" applyFill="1" applyBorder="1" applyAlignment="1">
      <alignment horizontal="left" indent="1"/>
    </xf>
    <xf numFmtId="0" fontId="82" fillId="26" borderId="15" xfId="62" applyFont="1" applyFill="1" applyBorder="1" applyAlignment="1">
      <alignment vertical="center"/>
    </xf>
    <xf numFmtId="3" fontId="77" fillId="24" borderId="0" xfId="40" applyNumberFormat="1" applyFont="1" applyFill="1" applyBorder="1" applyAlignment="1">
      <alignment horizontal="right" wrapText="1"/>
    </xf>
    <xf numFmtId="3" fontId="77" fillId="24" borderId="0" xfId="40" applyNumberFormat="1" applyFont="1" applyFill="1" applyBorder="1" applyAlignment="1">
      <alignment horizontal="right" vertical="center" wrapText="1"/>
    </xf>
    <xf numFmtId="0" fontId="48" fillId="26" borderId="33" xfId="63" applyFont="1" applyFill="1" applyBorder="1" applyAlignment="1">
      <alignment horizontal="left" vertical="center"/>
    </xf>
    <xf numFmtId="0" fontId="82" fillId="26" borderId="15" xfId="0" applyFont="1" applyFill="1" applyBorder="1" applyAlignment="1">
      <alignment vertical="center"/>
    </xf>
    <xf numFmtId="0" fontId="20" fillId="26" borderId="16" xfId="62" applyFont="1" applyFill="1" applyBorder="1" applyAlignment="1">
      <alignment vertical="center"/>
    </xf>
    <xf numFmtId="0" fontId="11" fillId="26" borderId="16" xfId="62" applyFont="1" applyFill="1" applyBorder="1" applyAlignment="1">
      <alignment vertical="center"/>
    </xf>
    <xf numFmtId="0" fontId="11" fillId="26" borderId="17" xfId="62" applyFont="1" applyFill="1" applyBorder="1" applyAlignment="1">
      <alignment vertical="center"/>
    </xf>
    <xf numFmtId="0" fontId="21" fillId="30" borderId="50" xfId="62" applyFont="1" applyFill="1" applyBorder="1" applyAlignment="1">
      <alignment horizontal="center" vertical="center"/>
    </xf>
    <xf numFmtId="0" fontId="16" fillId="25" borderId="0" xfId="62" applyFont="1" applyFill="1" applyBorder="1" applyAlignment="1">
      <alignment horizontal="left"/>
    </xf>
    <xf numFmtId="164" fontId="89" fillId="26" borderId="0" xfId="40" applyNumberFormat="1" applyFont="1" applyFill="1" applyBorder="1" applyAlignment="1">
      <alignment horizontal="right" wrapText="1"/>
    </xf>
    <xf numFmtId="0" fontId="21" fillId="31" borderId="19" xfId="63" applyFont="1" applyFill="1" applyBorder="1" applyAlignment="1">
      <alignment horizontal="center" vertical="center"/>
    </xf>
    <xf numFmtId="0" fontId="18" fillId="25" borderId="0" xfId="62" applyFont="1" applyFill="1" applyBorder="1" applyAlignment="1">
      <alignment horizontal="center"/>
    </xf>
    <xf numFmtId="0" fontId="9" fillId="25" borderId="0" xfId="70" applyFill="1"/>
    <xf numFmtId="0" fontId="9" fillId="25" borderId="18" xfId="70" applyFill="1" applyBorder="1" applyAlignment="1">
      <alignment horizontal="left"/>
    </xf>
    <xf numFmtId="0" fontId="10" fillId="25" borderId="18" xfId="70" applyFont="1" applyFill="1" applyBorder="1"/>
    <xf numFmtId="0" fontId="10" fillId="0" borderId="18" xfId="70" applyFont="1" applyBorder="1"/>
    <xf numFmtId="0" fontId="9" fillId="25" borderId="18" xfId="70" applyFill="1" applyBorder="1"/>
    <xf numFmtId="0" fontId="9" fillId="0" borderId="0" xfId="70"/>
    <xf numFmtId="0" fontId="15" fillId="25" borderId="0" xfId="70" applyFont="1" applyFill="1" applyBorder="1" applyAlignment="1">
      <alignment horizontal="left"/>
    </xf>
    <xf numFmtId="0" fontId="10" fillId="25" borderId="0" xfId="70" applyFont="1" applyFill="1" applyBorder="1"/>
    <xf numFmtId="0" fontId="19" fillId="25" borderId="0" xfId="70" applyFont="1" applyFill="1" applyBorder="1"/>
    <xf numFmtId="0" fontId="9" fillId="25" borderId="21" xfId="70" applyFill="1" applyBorder="1"/>
    <xf numFmtId="0" fontId="9" fillId="25" borderId="0" xfId="70" applyFill="1" applyBorder="1"/>
    <xf numFmtId="0" fontId="12" fillId="25" borderId="19" xfId="70" applyFont="1" applyFill="1" applyBorder="1"/>
    <xf numFmtId="0" fontId="9" fillId="25" borderId="0" xfId="70" applyFill="1" applyAlignment="1">
      <alignment vertical="center"/>
    </xf>
    <xf numFmtId="0" fontId="9" fillId="25" borderId="0" xfId="70" applyFill="1" applyBorder="1" applyAlignment="1">
      <alignment vertical="center"/>
    </xf>
    <xf numFmtId="0" fontId="9" fillId="0" borderId="0" xfId="70" applyAlignment="1">
      <alignment vertical="center"/>
    </xf>
    <xf numFmtId="0" fontId="17" fillId="25" borderId="0" xfId="70" applyFont="1" applyFill="1" applyBorder="1"/>
    <xf numFmtId="0" fontId="10" fillId="0" borderId="0" xfId="70" applyFont="1"/>
    <xf numFmtId="0" fontId="18" fillId="25" borderId="0" xfId="70" applyFont="1" applyFill="1" applyBorder="1" applyAlignment="1"/>
    <xf numFmtId="0" fontId="18" fillId="25" borderId="0" xfId="70" applyFont="1" applyFill="1" applyBorder="1" applyAlignment="1">
      <alignment horizontal="center"/>
    </xf>
    <xf numFmtId="0" fontId="17" fillId="25" borderId="0" xfId="70" applyFont="1" applyFill="1" applyBorder="1" applyAlignment="1">
      <alignment vertical="center"/>
    </xf>
    <xf numFmtId="0" fontId="37" fillId="25" borderId="0" xfId="70" applyFont="1" applyFill="1"/>
    <xf numFmtId="0" fontId="37" fillId="25" borderId="0" xfId="70" applyFont="1" applyFill="1" applyBorder="1"/>
    <xf numFmtId="3" fontId="40" fillId="25" borderId="0" xfId="70" applyNumberFormat="1" applyFont="1" applyFill="1" applyBorder="1" applyAlignment="1">
      <alignment horizontal="right"/>
    </xf>
    <xf numFmtId="0" fontId="37" fillId="0" borderId="0" xfId="70" applyFont="1"/>
    <xf numFmtId="0" fontId="19" fillId="25" borderId="0" xfId="70" applyFont="1" applyFill="1" applyBorder="1" applyAlignment="1">
      <alignment horizontal="right"/>
    </xf>
    <xf numFmtId="0" fontId="39" fillId="25" borderId="19" xfId="70" applyFont="1" applyFill="1" applyBorder="1"/>
    <xf numFmtId="0" fontId="19" fillId="26" borderId="0" xfId="70" applyFont="1" applyFill="1" applyBorder="1"/>
    <xf numFmtId="0" fontId="9" fillId="0" borderId="0" xfId="70" applyFill="1"/>
    <xf numFmtId="0" fontId="9" fillId="25" borderId="0" xfId="70" applyFill="1" applyAlignment="1">
      <alignment vertical="top"/>
    </xf>
    <xf numFmtId="0" fontId="12" fillId="25" borderId="19" xfId="70" applyFont="1" applyFill="1" applyBorder="1" applyAlignment="1">
      <alignment vertical="top"/>
    </xf>
    <xf numFmtId="0" fontId="51" fillId="25" borderId="0" xfId="70" applyFont="1" applyFill="1" applyBorder="1" applyAlignment="1">
      <alignment vertical="top" wrapText="1"/>
    </xf>
    <xf numFmtId="0" fontId="9" fillId="0" borderId="0" xfId="70" applyAlignment="1">
      <alignment vertical="top"/>
    </xf>
    <xf numFmtId="0" fontId="51" fillId="25" borderId="0" xfId="70" applyFont="1" applyFill="1" applyBorder="1" applyAlignment="1">
      <alignment wrapText="1"/>
    </xf>
    <xf numFmtId="0" fontId="18" fillId="25" borderId="0" xfId="70" applyFont="1" applyFill="1" applyBorder="1" applyAlignment="1">
      <alignment horizontal="right"/>
    </xf>
    <xf numFmtId="0" fontId="9" fillId="25" borderId="0" xfId="70" applyFill="1" applyAlignment="1"/>
    <xf numFmtId="0" fontId="9" fillId="25" borderId="0" xfId="70" applyFill="1" applyBorder="1" applyAlignment="1"/>
    <xf numFmtId="3" fontId="77" fillId="26" borderId="0" xfId="70" applyNumberFormat="1" applyFont="1" applyFill="1" applyBorder="1" applyAlignment="1">
      <alignment horizontal="right"/>
    </xf>
    <xf numFmtId="0" fontId="12" fillId="25" borderId="19" xfId="70" applyFont="1" applyFill="1" applyBorder="1" applyAlignment="1"/>
    <xf numFmtId="0" fontId="9" fillId="0" borderId="0" xfId="70" applyAlignment="1"/>
    <xf numFmtId="0" fontId="12" fillId="25" borderId="19" xfId="70" applyFont="1" applyFill="1" applyBorder="1" applyAlignment="1">
      <alignment vertical="center"/>
    </xf>
    <xf numFmtId="0" fontId="17" fillId="26" borderId="0" xfId="70" applyFont="1" applyFill="1" applyBorder="1"/>
    <xf numFmtId="0" fontId="18" fillId="26" borderId="0" xfId="70" applyFont="1" applyFill="1" applyBorder="1" applyAlignment="1">
      <alignment horizontal="right"/>
    </xf>
    <xf numFmtId="0" fontId="36" fillId="25" borderId="0" xfId="70" applyFont="1" applyFill="1" applyBorder="1" applyAlignment="1">
      <alignment vertical="center"/>
    </xf>
    <xf numFmtId="0" fontId="80" fillId="25" borderId="0" xfId="70" applyFont="1" applyFill="1" applyBorder="1" applyAlignment="1">
      <alignment horizontal="left" vertical="center"/>
    </xf>
    <xf numFmtId="0" fontId="21" fillId="38" borderId="19" xfId="70" applyFont="1" applyFill="1" applyBorder="1" applyAlignment="1">
      <alignment horizontal="center" vertical="center"/>
    </xf>
    <xf numFmtId="0" fontId="19" fillId="0" borderId="0" xfId="70" applyFont="1"/>
    <xf numFmtId="0" fontId="9" fillId="0" borderId="0" xfId="62" applyBorder="1"/>
    <xf numFmtId="0" fontId="9" fillId="26" borderId="0" xfId="71" applyFill="1" applyBorder="1"/>
    <xf numFmtId="0" fontId="9" fillId="25" borderId="21" xfId="72" applyFill="1" applyBorder="1"/>
    <xf numFmtId="0" fontId="9" fillId="25" borderId="19" xfId="72" applyFill="1" applyBorder="1"/>
    <xf numFmtId="0" fontId="54" fillId="0" borderId="0" xfId="70" applyFont="1"/>
    <xf numFmtId="0" fontId="9" fillId="25" borderId="22" xfId="70" applyFill="1" applyBorder="1"/>
    <xf numFmtId="0" fontId="9" fillId="26" borderId="0" xfId="70" applyFill="1" applyBorder="1"/>
    <xf numFmtId="0" fontId="18" fillId="24" borderId="0" xfId="40" applyFont="1" applyFill="1" applyBorder="1" applyAlignment="1">
      <alignment vertical="center"/>
    </xf>
    <xf numFmtId="164" fontId="23" fillId="26" borderId="0" xfId="40" applyNumberFormat="1" applyFont="1" applyFill="1" applyBorder="1" applyAlignment="1">
      <alignment horizontal="right" vertical="center" wrapText="1"/>
    </xf>
    <xf numFmtId="0" fontId="18" fillId="24" borderId="0" xfId="40" applyFont="1" applyFill="1" applyBorder="1" applyAlignment="1">
      <alignment horizontal="justify" vertical="center"/>
    </xf>
    <xf numFmtId="3" fontId="9" fillId="0" borderId="0" xfId="70" applyNumberFormat="1"/>
    <xf numFmtId="0" fontId="18" fillId="27" borderId="0" xfId="40" applyFont="1" applyFill="1" applyBorder="1" applyAlignment="1">
      <alignment horizontal="left"/>
    </xf>
    <xf numFmtId="0" fontId="20" fillId="25" borderId="0" xfId="70" applyFont="1" applyFill="1" applyBorder="1"/>
    <xf numFmtId="0" fontId="23" fillId="27" borderId="0" xfId="40" applyFont="1" applyFill="1" applyBorder="1" applyAlignment="1">
      <alignment horizontal="left" indent="1"/>
    </xf>
    <xf numFmtId="0" fontId="18" fillId="26" borderId="0" xfId="70" applyFont="1" applyFill="1" applyBorder="1" applyAlignment="1">
      <alignment horizontal="left"/>
    </xf>
    <xf numFmtId="0" fontId="9" fillId="0" borderId="0" xfId="70" applyBorder="1"/>
    <xf numFmtId="0" fontId="9" fillId="25" borderId="20" xfId="70" applyFill="1" applyBorder="1"/>
    <xf numFmtId="0" fontId="19" fillId="27" borderId="0" xfId="40" applyFont="1" applyFill="1" applyBorder="1" applyAlignment="1">
      <alignment horizontal="left"/>
    </xf>
    <xf numFmtId="0" fontId="23" fillId="25" borderId="0" xfId="70" applyFont="1" applyFill="1" applyBorder="1" applyAlignment="1">
      <alignment horizontal="left"/>
    </xf>
    <xf numFmtId="0" fontId="23" fillId="26" borderId="0" xfId="70" applyFont="1" applyFill="1" applyBorder="1" applyAlignment="1">
      <alignment horizontal="right"/>
    </xf>
    <xf numFmtId="166" fontId="89" fillId="26" borderId="0" xfId="40" applyNumberFormat="1" applyFont="1" applyFill="1" applyBorder="1" applyAlignment="1">
      <alignment horizontal="right" wrapText="1"/>
    </xf>
    <xf numFmtId="0" fontId="36" fillId="25" borderId="0" xfId="70" applyFont="1" applyFill="1" applyBorder="1"/>
    <xf numFmtId="0" fontId="0" fillId="26" borderId="0" xfId="0" applyFill="1"/>
    <xf numFmtId="0" fontId="18" fillId="25" borderId="11" xfId="62" applyFont="1" applyFill="1" applyBorder="1" applyAlignment="1">
      <alignment horizontal="center"/>
    </xf>
    <xf numFmtId="0" fontId="19" fillId="25" borderId="0" xfId="62" applyFont="1" applyFill="1" applyBorder="1" applyAlignment="1">
      <alignment horizontal="left" indent="1"/>
    </xf>
    <xf numFmtId="0" fontId="77" fillId="25" borderId="0" xfId="62" applyFont="1" applyFill="1" applyBorder="1" applyAlignment="1">
      <alignment horizontal="left"/>
    </xf>
    <xf numFmtId="0" fontId="16" fillId="25" borderId="0" xfId="70" applyFont="1" applyFill="1" applyBorder="1" applyAlignment="1">
      <alignment horizontal="right"/>
    </xf>
    <xf numFmtId="0" fontId="52" fillId="25" borderId="0" xfId="70" applyFont="1" applyFill="1"/>
    <xf numFmtId="0" fontId="52" fillId="25" borderId="20" xfId="70" applyFont="1" applyFill="1" applyBorder="1"/>
    <xf numFmtId="1" fontId="89" fillId="26" borderId="0" xfId="70" applyNumberFormat="1" applyFont="1" applyFill="1" applyBorder="1" applyAlignment="1">
      <alignment horizontal="right"/>
    </xf>
    <xf numFmtId="0" fontId="52" fillId="25" borderId="0" xfId="70" applyFont="1" applyFill="1" applyBorder="1"/>
    <xf numFmtId="0" fontId="52" fillId="0" borderId="0" xfId="70" applyFont="1"/>
    <xf numFmtId="0" fontId="20" fillId="25" borderId="0" xfId="70" applyFont="1" applyFill="1"/>
    <xf numFmtId="0" fontId="20" fillId="25" borderId="20" xfId="70" applyFont="1" applyFill="1" applyBorder="1"/>
    <xf numFmtId="1" fontId="23" fillId="26" borderId="0" xfId="70" applyNumberFormat="1" applyFont="1" applyFill="1" applyBorder="1" applyAlignment="1">
      <alignment horizontal="right"/>
    </xf>
    <xf numFmtId="0" fontId="20" fillId="0" borderId="0" xfId="70" applyFont="1"/>
    <xf numFmtId="0" fontId="19" fillId="26" borderId="0" xfId="70" applyFont="1" applyFill="1" applyBorder="1" applyAlignment="1">
      <alignment horizontal="left"/>
    </xf>
    <xf numFmtId="0" fontId="54" fillId="25" borderId="0" xfId="70" applyFont="1" applyFill="1"/>
    <xf numFmtId="0" fontId="81" fillId="25" borderId="20" xfId="70" applyFont="1" applyFill="1" applyBorder="1"/>
    <xf numFmtId="0" fontId="85" fillId="25" borderId="0" xfId="70" applyFont="1" applyFill="1" applyBorder="1" applyAlignment="1">
      <alignment horizontal="left"/>
    </xf>
    <xf numFmtId="0" fontId="36" fillId="25" borderId="0" xfId="70" applyFont="1" applyFill="1"/>
    <xf numFmtId="0" fontId="87" fillId="25" borderId="20" xfId="70" applyFont="1" applyFill="1" applyBorder="1"/>
    <xf numFmtId="3" fontId="89" fillId="26" borderId="0" xfId="70" applyNumberFormat="1" applyFont="1" applyFill="1" applyBorder="1" applyAlignment="1">
      <alignment horizontal="right"/>
    </xf>
    <xf numFmtId="0" fontId="36" fillId="0" borderId="0" xfId="70" applyFont="1"/>
    <xf numFmtId="3" fontId="12" fillId="25" borderId="0" xfId="70" applyNumberFormat="1" applyFont="1" applyFill="1" applyBorder="1"/>
    <xf numFmtId="0" fontId="36" fillId="25" borderId="0" xfId="70" applyFont="1" applyFill="1" applyBorder="1" applyAlignment="1"/>
    <xf numFmtId="0" fontId="54" fillId="25" borderId="0" xfId="70" applyFont="1" applyFill="1" applyBorder="1" applyAlignment="1"/>
    <xf numFmtId="0" fontId="9" fillId="26" borderId="20" xfId="70" applyFill="1" applyBorder="1"/>
    <xf numFmtId="0" fontId="55" fillId="26" borderId="0" xfId="70" applyFont="1" applyFill="1" applyBorder="1" applyAlignment="1"/>
    <xf numFmtId="0" fontId="36" fillId="26" borderId="0" xfId="70" applyFont="1" applyFill="1" applyBorder="1"/>
    <xf numFmtId="0" fontId="23" fillId="26" borderId="0" xfId="70" applyFont="1" applyFill="1" applyBorder="1" applyAlignment="1">
      <alignment horizontal="left" wrapText="1"/>
    </xf>
    <xf numFmtId="0" fontId="12" fillId="26" borderId="0" xfId="70" applyFont="1" applyFill="1" applyBorder="1"/>
    <xf numFmtId="0" fontId="54" fillId="26" borderId="0" xfId="70" applyFont="1" applyFill="1" applyBorder="1"/>
    <xf numFmtId="0" fontId="18" fillId="26" borderId="0" xfId="70" applyFont="1" applyFill="1" applyBorder="1" applyAlignment="1">
      <alignment horizontal="center"/>
    </xf>
    <xf numFmtId="0" fontId="25" fillId="26" borderId="0" xfId="70" applyFont="1" applyFill="1" applyBorder="1" applyAlignment="1">
      <alignment horizontal="left"/>
    </xf>
    <xf numFmtId="0" fontId="17" fillId="25" borderId="0" xfId="70" applyFont="1" applyFill="1"/>
    <xf numFmtId="0" fontId="17" fillId="26" borderId="20" xfId="70" applyFont="1" applyFill="1" applyBorder="1"/>
    <xf numFmtId="0" fontId="18" fillId="26" borderId="0" xfId="70" applyFont="1" applyFill="1" applyBorder="1" applyAlignment="1">
      <alignment horizontal="left" indent="1"/>
    </xf>
    <xf numFmtId="0" fontId="17" fillId="0" borderId="0" xfId="70" applyFont="1"/>
    <xf numFmtId="166" fontId="19" fillId="26" borderId="0" xfId="70" applyNumberFormat="1" applyFont="1" applyFill="1" applyBorder="1" applyAlignment="1">
      <alignment horizontal="center"/>
    </xf>
    <xf numFmtId="165" fontId="16" fillId="26" borderId="0" xfId="70" applyNumberFormat="1" applyFont="1" applyFill="1" applyBorder="1" applyAlignment="1">
      <alignment horizontal="center"/>
    </xf>
    <xf numFmtId="0" fontId="20" fillId="26" borderId="20" xfId="70" applyFont="1" applyFill="1" applyBorder="1"/>
    <xf numFmtId="0" fontId="19" fillId="26" borderId="20" xfId="70" applyFont="1" applyFill="1" applyBorder="1"/>
    <xf numFmtId="0" fontId="10" fillId="26" borderId="0" xfId="70" applyFont="1" applyFill="1" applyBorder="1" applyAlignment="1">
      <alignment horizontal="center" wrapText="1"/>
    </xf>
    <xf numFmtId="0" fontId="10" fillId="26" borderId="0" xfId="70" applyFont="1" applyFill="1" applyBorder="1"/>
    <xf numFmtId="0" fontId="16" fillId="26" borderId="0" xfId="70" applyFont="1" applyFill="1" applyBorder="1" applyAlignment="1">
      <alignment horizontal="left" indent="1"/>
    </xf>
    <xf numFmtId="0" fontId="10" fillId="26" borderId="20" xfId="70" applyFont="1" applyFill="1" applyBorder="1"/>
    <xf numFmtId="0" fontId="90" fillId="26" borderId="0" xfId="70" applyFont="1" applyFill="1" applyBorder="1" applyAlignment="1">
      <alignment horizontal="left"/>
    </xf>
    <xf numFmtId="0" fontId="16" fillId="25" borderId="23" xfId="70" applyFont="1" applyFill="1" applyBorder="1" applyAlignment="1">
      <alignment horizontal="left"/>
    </xf>
    <xf numFmtId="0" fontId="16" fillId="25" borderId="22" xfId="70" applyFont="1" applyFill="1" applyBorder="1" applyAlignment="1">
      <alignment horizontal="left"/>
    </xf>
    <xf numFmtId="0" fontId="12" fillId="25" borderId="0" xfId="70" applyFont="1" applyFill="1" applyBorder="1"/>
    <xf numFmtId="0" fontId="63" fillId="0" borderId="0" xfId="0" applyFont="1"/>
    <xf numFmtId="0" fontId="66" fillId="25" borderId="0" xfId="0" applyFont="1" applyFill="1" applyBorder="1"/>
    <xf numFmtId="0" fontId="0" fillId="25" borderId="21" xfId="0" applyFill="1" applyBorder="1"/>
    <xf numFmtId="0" fontId="12" fillId="25" borderId="19" xfId="0" applyFont="1" applyFill="1" applyBorder="1"/>
    <xf numFmtId="0" fontId="0" fillId="26" borderId="0" xfId="0" applyFill="1" applyBorder="1" applyAlignment="1">
      <alignment vertical="justify" wrapText="1"/>
    </xf>
    <xf numFmtId="0" fontId="52" fillId="25" borderId="0" xfId="0" applyFont="1" applyFill="1"/>
    <xf numFmtId="0" fontId="52" fillId="25" borderId="0" xfId="0" applyFont="1" applyFill="1" applyBorder="1"/>
    <xf numFmtId="0" fontId="52" fillId="0" borderId="0" xfId="0" applyFont="1"/>
    <xf numFmtId="2" fontId="23" fillId="26" borderId="0" xfId="0" applyNumberFormat="1" applyFont="1" applyFill="1" applyBorder="1" applyAlignment="1">
      <alignment horizontal="right"/>
    </xf>
    <xf numFmtId="0" fontId="0" fillId="0" borderId="0" xfId="0" applyAlignment="1"/>
    <xf numFmtId="0" fontId="23" fillId="26" borderId="0" xfId="0" applyFont="1" applyFill="1" applyBorder="1" applyAlignment="1">
      <alignment horizontal="right"/>
    </xf>
    <xf numFmtId="164" fontId="23" fillId="25" borderId="0" xfId="0" applyNumberFormat="1" applyFont="1" applyFill="1" applyBorder="1" applyAlignment="1">
      <alignment horizontal="right"/>
    </xf>
    <xf numFmtId="0" fontId="103" fillId="26" borderId="16" xfId="0" applyFont="1" applyFill="1" applyBorder="1" applyAlignment="1">
      <alignment vertical="center"/>
    </xf>
    <xf numFmtId="0" fontId="103" fillId="26" borderId="17" xfId="0" applyFont="1" applyFill="1" applyBorder="1" applyAlignment="1">
      <alignment vertical="center"/>
    </xf>
    <xf numFmtId="164" fontId="89"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2" fillId="25" borderId="0" xfId="0" applyFont="1" applyFill="1" applyBorder="1" applyAlignment="1"/>
    <xf numFmtId="0" fontId="63" fillId="25" borderId="0" xfId="0" applyFont="1" applyFill="1" applyAlignment="1"/>
    <xf numFmtId="0" fontId="63" fillId="25" borderId="20" xfId="0" applyFont="1" applyFill="1" applyBorder="1" applyAlignment="1"/>
    <xf numFmtId="0" fontId="89" fillId="26" borderId="0" xfId="0" applyFont="1" applyFill="1" applyBorder="1" applyAlignment="1"/>
    <xf numFmtId="0" fontId="79" fillId="25" borderId="0" xfId="0" applyFont="1" applyFill="1" applyBorder="1" applyAlignment="1"/>
    <xf numFmtId="0" fontId="63" fillId="0" borderId="0" xfId="0" applyFont="1" applyAlignment="1"/>
    <xf numFmtId="0" fontId="66" fillId="25" borderId="0" xfId="0" applyFont="1" applyFill="1" applyBorder="1" applyAlignment="1"/>
    <xf numFmtId="0" fontId="0" fillId="26" borderId="20" xfId="0" applyFill="1" applyBorder="1" applyAlignment="1"/>
    <xf numFmtId="0" fontId="49" fillId="25" borderId="0" xfId="0" applyFont="1" applyFill="1" applyBorder="1" applyAlignment="1">
      <alignment vertical="top"/>
    </xf>
    <xf numFmtId="0" fontId="16" fillId="25" borderId="0" xfId="0" applyFont="1" applyFill="1" applyBorder="1"/>
    <xf numFmtId="0" fontId="104" fillId="26" borderId="16" xfId="0" applyFont="1" applyFill="1" applyBorder="1" applyAlignment="1">
      <alignment vertical="center"/>
    </xf>
    <xf numFmtId="0" fontId="16" fillId="26" borderId="0" xfId="0" applyFont="1" applyFill="1" applyBorder="1"/>
    <xf numFmtId="0" fontId="73" fillId="25" borderId="0" xfId="0" applyFont="1" applyFill="1" applyBorder="1" applyAlignment="1">
      <alignment vertical="center"/>
    </xf>
    <xf numFmtId="0" fontId="53" fillId="25" borderId="0" xfId="0" applyFont="1" applyFill="1" applyBorder="1"/>
    <xf numFmtId="0" fontId="28" fillId="25" borderId="0" xfId="0" applyFont="1" applyFill="1" applyBorder="1"/>
    <xf numFmtId="164" fontId="19" fillId="27" borderId="0" xfId="40" applyNumberFormat="1" applyFont="1" applyFill="1" applyBorder="1" applyAlignment="1">
      <alignment horizontal="center" wrapText="1"/>
    </xf>
    <xf numFmtId="166" fontId="77" fillId="27" borderId="0" xfId="40" applyNumberFormat="1" applyFont="1" applyFill="1" applyBorder="1" applyAlignment="1">
      <alignment horizontal="right" wrapText="1" indent="1"/>
    </xf>
    <xf numFmtId="166" fontId="19" fillId="27" borderId="0" xfId="40" applyNumberFormat="1" applyFont="1" applyFill="1" applyBorder="1" applyAlignment="1">
      <alignment horizontal="right" wrapText="1" indent="1"/>
    </xf>
    <xf numFmtId="165" fontId="77" fillId="27" borderId="0" xfId="58" applyNumberFormat="1" applyFont="1" applyFill="1" applyBorder="1" applyAlignment="1">
      <alignment horizontal="right" wrapText="1" indent="1"/>
    </xf>
    <xf numFmtId="2" fontId="19" fillId="27" borderId="0" xfId="40" applyNumberFormat="1" applyFont="1" applyFill="1" applyBorder="1" applyAlignment="1">
      <alignment horizontal="right" wrapText="1" indent="1"/>
    </xf>
    <xf numFmtId="0" fontId="23" fillId="25" borderId="0" xfId="62" applyFont="1" applyFill="1" applyBorder="1" applyAlignment="1">
      <alignment horizontal="right"/>
    </xf>
    <xf numFmtId="0" fontId="9" fillId="25" borderId="0" xfId="62" applyFill="1" applyBorder="1" applyAlignment="1">
      <alignment vertical="top"/>
    </xf>
    <xf numFmtId="0" fontId="23" fillId="24" borderId="0" xfId="40" applyFont="1" applyFill="1" applyBorder="1" applyAlignment="1">
      <alignment vertical="top"/>
    </xf>
    <xf numFmtId="0" fontId="9" fillId="25" borderId="20" xfId="70" applyFill="1" applyBorder="1" applyAlignment="1">
      <alignment vertical="center"/>
    </xf>
    <xf numFmtId="0" fontId="18" fillId="25" borderId="0" xfId="62" applyFont="1" applyFill="1" applyBorder="1" applyAlignment="1">
      <alignment horizontal="left" indent="1"/>
    </xf>
    <xf numFmtId="166" fontId="19" fillId="27" borderId="0" xfId="40" applyNumberFormat="1" applyFont="1" applyFill="1" applyBorder="1" applyAlignment="1">
      <alignment horizontal="center" wrapText="1"/>
    </xf>
    <xf numFmtId="0" fontId="19" fillId="25" borderId="0" xfId="70" applyFont="1" applyFill="1" applyBorder="1" applyAlignment="1">
      <alignment horizontal="left"/>
    </xf>
    <xf numFmtId="0" fontId="9" fillId="26" borderId="0" xfId="70" applyFill="1"/>
    <xf numFmtId="0" fontId="23" fillId="25" borderId="0" xfId="70" applyFont="1" applyFill="1" applyBorder="1" applyAlignment="1">
      <alignment horizontal="right"/>
    </xf>
    <xf numFmtId="0" fontId="9" fillId="0" borderId="18" xfId="70" applyFill="1" applyBorder="1"/>
    <xf numFmtId="0" fontId="48" fillId="25" borderId="0" xfId="70" applyFont="1" applyFill="1" applyBorder="1" applyAlignment="1">
      <alignment horizontal="left"/>
    </xf>
    <xf numFmtId="0" fontId="9" fillId="0" borderId="0" xfId="70" applyAlignment="1">
      <alignment horizontal="center"/>
    </xf>
    <xf numFmtId="0" fontId="9" fillId="26" borderId="0" xfId="70" applyFill="1" applyBorder="1" applyAlignment="1">
      <alignment vertical="center"/>
    </xf>
    <xf numFmtId="3" fontId="19" fillId="25" borderId="0" xfId="70" applyNumberFormat="1" applyFont="1" applyFill="1" applyBorder="1" applyAlignment="1">
      <alignment horizontal="right"/>
    </xf>
    <xf numFmtId="0" fontId="10" fillId="25" borderId="0" xfId="70" applyFont="1" applyFill="1" applyAlignment="1">
      <alignment vertical="top"/>
    </xf>
    <xf numFmtId="0" fontId="10" fillId="25" borderId="20" xfId="70" applyFont="1" applyFill="1" applyBorder="1" applyAlignment="1">
      <alignment vertical="top"/>
    </xf>
    <xf numFmtId="0" fontId="10" fillId="0" borderId="0" xfId="70" applyFont="1" applyAlignment="1">
      <alignment vertical="top"/>
    </xf>
    <xf numFmtId="0" fontId="10" fillId="25" borderId="0" xfId="70" applyFont="1" applyFill="1" applyBorder="1" applyAlignment="1">
      <alignment horizontal="center"/>
    </xf>
    <xf numFmtId="0" fontId="12" fillId="25" borderId="0" xfId="70" applyFont="1" applyFill="1" applyBorder="1" applyAlignment="1">
      <alignment vertical="top"/>
    </xf>
    <xf numFmtId="0" fontId="21" fillId="29" borderId="20" xfId="70" applyFont="1" applyFill="1" applyBorder="1" applyAlignment="1">
      <alignment horizontal="center" vertical="center"/>
    </xf>
    <xf numFmtId="0" fontId="9" fillId="0" borderId="0" xfId="70" applyFill="1" applyAlignment="1">
      <alignment vertical="top"/>
    </xf>
    <xf numFmtId="0" fontId="9" fillId="0" borderId="0" xfId="70" applyFill="1" applyBorder="1" applyAlignment="1">
      <alignment vertical="top"/>
    </xf>
    <xf numFmtId="0" fontId="36" fillId="0" borderId="0" xfId="70" applyFont="1" applyFill="1" applyBorder="1"/>
    <xf numFmtId="0" fontId="12" fillId="0" borderId="0" xfId="70" applyFont="1" applyFill="1" applyBorder="1" applyAlignment="1">
      <alignment vertical="top"/>
    </xf>
    <xf numFmtId="0" fontId="98" fillId="35" borderId="0" xfId="68" applyFill="1" applyBorder="1" applyAlignment="1" applyProtection="1"/>
    <xf numFmtId="0" fontId="18" fillId="25" borderId="0" xfId="62" applyFont="1" applyFill="1" applyBorder="1" applyAlignment="1">
      <alignment horizontal="left" indent="1"/>
    </xf>
    <xf numFmtId="0" fontId="16" fillId="25" borderId="22" xfId="62" applyFont="1" applyFill="1" applyBorder="1" applyAlignment="1">
      <alignment horizontal="left"/>
    </xf>
    <xf numFmtId="0" fontId="56" fillId="25" borderId="19" xfId="0" applyFont="1" applyFill="1" applyBorder="1"/>
    <xf numFmtId="0" fontId="12" fillId="25" borderId="19" xfId="0" applyFont="1" applyFill="1" applyBorder="1" applyAlignment="1"/>
    <xf numFmtId="0" fontId="9" fillId="0" borderId="0" xfId="62" applyFill="1" applyBorder="1"/>
    <xf numFmtId="3" fontId="9" fillId="25" borderId="0" xfId="70" applyNumberFormat="1" applyFill="1"/>
    <xf numFmtId="0" fontId="18" fillId="25" borderId="18" xfId="70" applyFont="1" applyFill="1" applyBorder="1" applyAlignment="1"/>
    <xf numFmtId="166" fontId="74" fillId="26" borderId="0" xfId="62" applyNumberFormat="1" applyFont="1" applyFill="1" applyBorder="1" applyAlignment="1">
      <alignment horizontal="center"/>
    </xf>
    <xf numFmtId="166" fontId="19" fillId="26" borderId="0" xfId="62" applyNumberFormat="1" applyFont="1" applyFill="1" applyBorder="1" applyAlignment="1">
      <alignment horizontal="center"/>
    </xf>
    <xf numFmtId="164" fontId="58" fillId="26" borderId="0" xfId="40" applyNumberFormat="1" applyFont="1" applyFill="1" applyBorder="1" applyAlignment="1">
      <alignment horizontal="center" wrapText="1"/>
    </xf>
    <xf numFmtId="165" fontId="93" fillId="26" borderId="0" xfId="70" applyNumberFormat="1" applyFont="1" applyFill="1" applyBorder="1"/>
    <xf numFmtId="0" fontId="16" fillId="26" borderId="0" xfId="62" applyFont="1" applyFill="1" applyBorder="1" applyAlignment="1">
      <alignment horizontal="left" indent="1"/>
    </xf>
    <xf numFmtId="0" fontId="16" fillId="26" borderId="0" xfId="62" applyFont="1" applyFill="1" applyBorder="1" applyAlignment="1"/>
    <xf numFmtId="0" fontId="75" fillId="26" borderId="0" xfId="62" applyFont="1" applyFill="1" applyBorder="1" applyAlignment="1">
      <alignment horizontal="left" indent="1"/>
    </xf>
    <xf numFmtId="0" fontId="16" fillId="26" borderId="36" xfId="62" applyFont="1" applyFill="1" applyBorder="1" applyAlignment="1">
      <alignment horizontal="left" indent="1"/>
    </xf>
    <xf numFmtId="0" fontId="16" fillId="26" borderId="36" xfId="62" applyFont="1" applyFill="1" applyBorder="1" applyAlignment="1"/>
    <xf numFmtId="165" fontId="19" fillId="26" borderId="0" xfId="70" applyNumberFormat="1" applyFont="1" applyFill="1" applyBorder="1" applyAlignment="1">
      <alignment horizontal="center"/>
    </xf>
    <xf numFmtId="0" fontId="23" fillId="25" borderId="0" xfId="0" applyFont="1" applyFill="1" applyBorder="1" applyAlignment="1">
      <alignment vertical="top"/>
    </xf>
    <xf numFmtId="0" fontId="19" fillId="25" borderId="0" xfId="0" applyFont="1" applyFill="1" applyBorder="1" applyAlignment="1">
      <alignment horizontal="right"/>
    </xf>
    <xf numFmtId="0" fontId="9" fillId="25" borderId="19" xfId="70" applyFill="1" applyBorder="1"/>
    <xf numFmtId="0" fontId="82" fillId="26" borderId="15" xfId="70" applyFont="1" applyFill="1" applyBorder="1" applyAlignment="1">
      <alignment vertical="center"/>
    </xf>
    <xf numFmtId="0" fontId="103" fillId="26" borderId="16" xfId="70" applyFont="1" applyFill="1" applyBorder="1" applyAlignment="1">
      <alignment vertical="center"/>
    </xf>
    <xf numFmtId="0" fontId="103" fillId="26" borderId="17" xfId="70" applyFont="1" applyFill="1" applyBorder="1" applyAlignment="1">
      <alignment vertical="center"/>
    </xf>
    <xf numFmtId="0" fontId="63" fillId="25" borderId="0" xfId="70" applyFont="1" applyFill="1"/>
    <xf numFmtId="0" fontId="63" fillId="25" borderId="0" xfId="70" applyFont="1" applyFill="1" applyBorder="1"/>
    <xf numFmtId="0" fontId="66" fillId="25" borderId="19" xfId="70" applyFont="1" applyFill="1" applyBorder="1"/>
    <xf numFmtId="0" fontId="63" fillId="0" borderId="0" xfId="70" applyFont="1"/>
    <xf numFmtId="0" fontId="64" fillId="0" borderId="0" xfId="70" applyFont="1"/>
    <xf numFmtId="0" fontId="64" fillId="25" borderId="0" xfId="70" applyFont="1" applyFill="1"/>
    <xf numFmtId="0" fontId="64" fillId="25" borderId="0" xfId="70" applyFont="1" applyFill="1" applyBorder="1"/>
    <xf numFmtId="0" fontId="70" fillId="25" borderId="19" xfId="70" applyFont="1" applyFill="1" applyBorder="1"/>
    <xf numFmtId="0" fontId="64" fillId="26" borderId="0" xfId="70" applyFont="1" applyFill="1"/>
    <xf numFmtId="0" fontId="12" fillId="25" borderId="0" xfId="70" applyFont="1" applyFill="1" applyBorder="1" applyAlignment="1">
      <alignment vertical="center"/>
    </xf>
    <xf numFmtId="0" fontId="9" fillId="0" borderId="0" xfId="70" applyBorder="1" applyAlignment="1">
      <alignment vertical="center"/>
    </xf>
    <xf numFmtId="0" fontId="21" fillId="30" borderId="19" xfId="70" applyFont="1" applyFill="1" applyBorder="1" applyAlignment="1">
      <alignment horizontal="center" vertical="center"/>
    </xf>
    <xf numFmtId="3" fontId="10" fillId="25" borderId="22" xfId="70" applyNumberFormat="1" applyFont="1" applyFill="1" applyBorder="1" applyAlignment="1">
      <alignment horizontal="center"/>
    </xf>
    <xf numFmtId="0" fontId="10" fillId="25" borderId="22" xfId="70" applyFont="1" applyFill="1" applyBorder="1" applyAlignment="1">
      <alignment horizontal="center"/>
    </xf>
    <xf numFmtId="3" fontId="10" fillId="25" borderId="0" xfId="70" applyNumberFormat="1" applyFont="1" applyFill="1" applyBorder="1" applyAlignment="1">
      <alignment horizontal="center"/>
    </xf>
    <xf numFmtId="0" fontId="22" fillId="26" borderId="16" xfId="70" applyFont="1" applyFill="1" applyBorder="1" applyAlignment="1">
      <alignment vertical="center"/>
    </xf>
    <xf numFmtId="0" fontId="58" fillId="26" borderId="16" xfId="70" applyFont="1" applyFill="1" applyBorder="1" applyAlignment="1">
      <alignment horizontal="center" vertical="center"/>
    </xf>
    <xf numFmtId="0" fontId="58" fillId="26" borderId="17" xfId="70" applyFont="1" applyFill="1" applyBorder="1" applyAlignment="1">
      <alignment horizontal="center" vertical="center"/>
    </xf>
    <xf numFmtId="0" fontId="22" fillId="25" borderId="0" xfId="70" applyFont="1" applyFill="1" applyBorder="1" applyAlignment="1">
      <alignment vertical="center"/>
    </xf>
    <xf numFmtId="0" fontId="58" fillId="25" borderId="0" xfId="70" applyFont="1" applyFill="1" applyBorder="1" applyAlignment="1">
      <alignment horizontal="center" vertical="center"/>
    </xf>
    <xf numFmtId="0" fontId="78" fillId="25" borderId="0" xfId="70" applyFont="1" applyFill="1"/>
    <xf numFmtId="0" fontId="78" fillId="0" borderId="0" xfId="70" applyFont="1" applyFill="1"/>
    <xf numFmtId="165" fontId="80" fillId="26" borderId="0" xfId="70" applyNumberFormat="1" applyFont="1" applyFill="1" applyBorder="1" applyAlignment="1">
      <alignment horizontal="right" vertical="center"/>
    </xf>
    <xf numFmtId="165" fontId="19" fillId="26" borderId="0" xfId="70" applyNumberFormat="1" applyFont="1" applyFill="1" applyBorder="1" applyAlignment="1">
      <alignment horizontal="right" vertical="center"/>
    </xf>
    <xf numFmtId="165" fontId="10" fillId="25" borderId="0" xfId="70" applyNumberFormat="1" applyFont="1" applyFill="1" applyBorder="1" applyAlignment="1">
      <alignment horizontal="right" vertical="center"/>
    </xf>
    <xf numFmtId="0" fontId="77" fillId="25" borderId="0" xfId="70" applyFont="1" applyFill="1" applyBorder="1" applyAlignment="1">
      <alignment horizontal="center" vertical="center"/>
    </xf>
    <xf numFmtId="165" fontId="80" fillId="25" borderId="0" xfId="70" applyNumberFormat="1" applyFont="1" applyFill="1" applyBorder="1" applyAlignment="1">
      <alignment horizontal="center" vertical="center"/>
    </xf>
    <xf numFmtId="165" fontId="77" fillId="26" borderId="0" xfId="70" applyNumberFormat="1" applyFont="1" applyFill="1" applyBorder="1" applyAlignment="1">
      <alignment horizontal="right" vertical="center" wrapText="1"/>
    </xf>
    <xf numFmtId="0" fontId="81" fillId="25" borderId="0" xfId="70" applyFont="1" applyFill="1" applyAlignment="1">
      <alignment vertical="center"/>
    </xf>
    <xf numFmtId="0" fontId="81" fillId="0" borderId="0" xfId="70" applyFont="1" applyFill="1" applyBorder="1" applyAlignment="1">
      <alignment vertical="center"/>
    </xf>
    <xf numFmtId="165" fontId="77" fillId="26" borderId="0" xfId="70" applyNumberFormat="1" applyFont="1" applyFill="1" applyBorder="1" applyAlignment="1">
      <alignment horizontal="right" vertical="center"/>
    </xf>
    <xf numFmtId="0" fontId="81" fillId="0" borderId="0" xfId="70" applyFont="1" applyFill="1" applyAlignment="1">
      <alignment vertical="center"/>
    </xf>
    <xf numFmtId="49" fontId="19" fillId="25" borderId="0" xfId="70" applyNumberFormat="1" applyFont="1" applyFill="1" applyBorder="1" applyAlignment="1">
      <alignment horizontal="left" indent="1"/>
    </xf>
    <xf numFmtId="165" fontId="10" fillId="25" borderId="0" xfId="70" applyNumberFormat="1" applyFont="1" applyFill="1" applyBorder="1" applyAlignment="1">
      <alignment horizontal="center" vertical="center"/>
    </xf>
    <xf numFmtId="49" fontId="80" fillId="25" borderId="0" xfId="70" applyNumberFormat="1" applyFont="1" applyFill="1" applyBorder="1" applyAlignment="1">
      <alignment horizontal="left" indent="1"/>
    </xf>
    <xf numFmtId="0" fontId="31" fillId="25" borderId="0" xfId="70" applyFont="1" applyFill="1"/>
    <xf numFmtId="49" fontId="18" fillId="25" borderId="0" xfId="70" applyNumberFormat="1" applyFont="1" applyFill="1" applyBorder="1" applyAlignment="1">
      <alignment horizontal="left" indent="1"/>
    </xf>
    <xf numFmtId="0" fontId="31" fillId="0" borderId="0" xfId="70" applyFont="1" applyFill="1"/>
    <xf numFmtId="0" fontId="77" fillId="25" borderId="0" xfId="70" applyFont="1" applyFill="1"/>
    <xf numFmtId="49" fontId="77" fillId="25" borderId="0" xfId="70" applyNumberFormat="1" applyFont="1" applyFill="1" applyBorder="1" applyAlignment="1">
      <alignment horizontal="left" indent="1"/>
    </xf>
    <xf numFmtId="0" fontId="77" fillId="0" borderId="0" xfId="70" applyFont="1" applyFill="1"/>
    <xf numFmtId="0" fontId="62" fillId="25" borderId="0" xfId="70" applyFont="1" applyFill="1" applyBorder="1" applyAlignment="1">
      <alignment horizontal="left"/>
    </xf>
    <xf numFmtId="0" fontId="62" fillId="25" borderId="0" xfId="70" applyFont="1" applyFill="1" applyBorder="1" applyAlignment="1">
      <alignment horizontal="justify" vertical="center"/>
    </xf>
    <xf numFmtId="165" fontId="62" fillId="25" borderId="0" xfId="70" applyNumberFormat="1" applyFont="1" applyFill="1" applyBorder="1" applyAlignment="1">
      <alignment horizontal="center" vertical="center"/>
    </xf>
    <xf numFmtId="165" fontId="62" fillId="25" borderId="0" xfId="70" applyNumberFormat="1" applyFont="1" applyFill="1" applyBorder="1" applyAlignment="1">
      <alignment horizontal="right" vertical="center" wrapText="1"/>
    </xf>
    <xf numFmtId="49" fontId="10" fillId="25" borderId="0" xfId="70" applyNumberFormat="1" applyFont="1" applyFill="1" applyBorder="1" applyAlignment="1">
      <alignment horizontal="center"/>
    </xf>
    <xf numFmtId="49" fontId="19" fillId="25" borderId="0" xfId="70" applyNumberFormat="1" applyFont="1" applyFill="1" applyBorder="1" applyAlignment="1">
      <alignment horizontal="center"/>
    </xf>
    <xf numFmtId="3" fontId="9" fillId="0" borderId="0" xfId="70" applyNumberFormat="1" applyAlignment="1">
      <alignment horizontal="center"/>
    </xf>
    <xf numFmtId="0" fontId="77" fillId="25" borderId="0" xfId="70" applyFont="1" applyFill="1" applyBorder="1" applyAlignment="1">
      <alignment horizontal="left"/>
    </xf>
    <xf numFmtId="0" fontId="37" fillId="25" borderId="0" xfId="70" applyFont="1" applyFill="1" applyAlignment="1">
      <alignment vertical="center"/>
    </xf>
    <xf numFmtId="0" fontId="37" fillId="25" borderId="20" xfId="70" applyFont="1" applyFill="1" applyBorder="1" applyAlignment="1">
      <alignment vertical="center"/>
    </xf>
    <xf numFmtId="0" fontId="77" fillId="25" borderId="0" xfId="70" applyFont="1" applyFill="1" applyBorder="1" applyAlignment="1">
      <alignment horizontal="left" vertical="center"/>
    </xf>
    <xf numFmtId="0" fontId="85" fillId="25" borderId="0" xfId="70" applyFont="1" applyFill="1" applyBorder="1" applyAlignment="1">
      <alignment horizontal="left" vertical="center"/>
    </xf>
    <xf numFmtId="0" fontId="37" fillId="0" borderId="0" xfId="70" applyFont="1" applyAlignment="1">
      <alignment vertical="center"/>
    </xf>
    <xf numFmtId="0" fontId="37" fillId="26" borderId="0" xfId="70" applyFont="1" applyFill="1" applyBorder="1" applyAlignment="1">
      <alignment vertical="center"/>
    </xf>
    <xf numFmtId="0" fontId="39" fillId="26" borderId="0" xfId="70" applyFont="1" applyFill="1" applyBorder="1" applyAlignment="1">
      <alignment vertical="center"/>
    </xf>
    <xf numFmtId="0" fontId="37" fillId="0" borderId="0" xfId="70" applyFont="1" applyBorder="1" applyAlignment="1">
      <alignment vertical="center"/>
    </xf>
    <xf numFmtId="164" fontId="9" fillId="26" borderId="0" xfId="70" applyNumberFormat="1" applyFill="1" applyBorder="1"/>
    <xf numFmtId="0" fontId="20" fillId="25" borderId="0" xfId="70" applyFont="1" applyFill="1" applyBorder="1" applyAlignment="1">
      <alignment vertical="center"/>
    </xf>
    <xf numFmtId="0" fontId="11" fillId="25" borderId="0" xfId="70" applyFont="1" applyFill="1" applyBorder="1" applyAlignment="1">
      <alignment vertical="center"/>
    </xf>
    <xf numFmtId="0" fontId="37" fillId="25" borderId="20" xfId="70" applyFont="1" applyFill="1" applyBorder="1"/>
    <xf numFmtId="0" fontId="39" fillId="25" borderId="0" xfId="70" applyFont="1" applyFill="1" applyBorder="1"/>
    <xf numFmtId="3" fontId="19" fillId="25" borderId="0" xfId="70" applyNumberFormat="1" applyFont="1" applyFill="1" applyBorder="1"/>
    <xf numFmtId="0" fontId="16" fillId="25" borderId="0" xfId="70" applyFont="1" applyFill="1" applyAlignment="1"/>
    <xf numFmtId="0" fontId="16" fillId="25" borderId="20" xfId="70" applyFont="1" applyFill="1" applyBorder="1" applyAlignment="1"/>
    <xf numFmtId="0" fontId="16" fillId="0" borderId="0" xfId="70" applyFont="1" applyAlignment="1"/>
    <xf numFmtId="3" fontId="10" fillId="25" borderId="0" xfId="70" applyNumberFormat="1" applyFont="1" applyFill="1" applyBorder="1"/>
    <xf numFmtId="0" fontId="9" fillId="0" borderId="20" xfId="70" applyBorder="1"/>
    <xf numFmtId="0" fontId="23" fillId="25" borderId="0" xfId="70" applyFont="1" applyFill="1" applyBorder="1" applyAlignment="1">
      <alignment vertical="center"/>
    </xf>
    <xf numFmtId="0" fontId="19" fillId="25" borderId="0" xfId="70" applyFont="1" applyFill="1" applyBorder="1" applyAlignment="1">
      <alignment horizontal="left" vertical="center"/>
    </xf>
    <xf numFmtId="0" fontId="21" fillId="38" borderId="20" xfId="70" applyFont="1" applyFill="1" applyBorder="1" applyAlignment="1">
      <alignment horizontal="center" vertical="center"/>
    </xf>
    <xf numFmtId="0" fontId="18" fillId="24" borderId="0" xfId="40" applyFont="1" applyFill="1" applyBorder="1" applyAlignment="1">
      <alignment horizontal="left" indent="2"/>
    </xf>
    <xf numFmtId="0" fontId="36" fillId="24" borderId="0" xfId="40" applyFont="1" applyFill="1" applyBorder="1" applyAlignment="1">
      <alignment horizontal="left" vertical="top" wrapText="1"/>
    </xf>
    <xf numFmtId="49" fontId="19" fillId="25" borderId="0" xfId="70" applyNumberFormat="1" applyFont="1" applyFill="1" applyBorder="1" applyAlignment="1">
      <alignment horizontal="left"/>
    </xf>
    <xf numFmtId="3" fontId="9" fillId="0" borderId="0" xfId="70" applyNumberFormat="1" applyFill="1" applyAlignment="1">
      <alignment horizontal="center"/>
    </xf>
    <xf numFmtId="0" fontId="19" fillId="25" borderId="0" xfId="0" applyFont="1" applyFill="1" applyBorder="1" applyAlignment="1">
      <alignment horizontal="left"/>
    </xf>
    <xf numFmtId="0" fontId="23" fillId="25" borderId="0" xfId="0" applyFont="1" applyFill="1" applyBorder="1" applyAlignment="1">
      <alignment horizontal="right"/>
    </xf>
    <xf numFmtId="0" fontId="18" fillId="25" borderId="11" xfId="0" applyFont="1" applyFill="1" applyBorder="1" applyAlignment="1">
      <alignment horizontal="center"/>
    </xf>
    <xf numFmtId="0" fontId="12" fillId="25" borderId="0" xfId="0" applyFont="1" applyFill="1" applyBorder="1"/>
    <xf numFmtId="0" fontId="17" fillId="25" borderId="0" xfId="0" applyFont="1" applyFill="1" applyBorder="1"/>
    <xf numFmtId="0" fontId="31" fillId="26" borderId="0" xfId="62" applyFont="1" applyFill="1" applyBorder="1"/>
    <xf numFmtId="3" fontId="19" fillId="26" borderId="0" xfId="62" applyNumberFormat="1" applyFont="1" applyFill="1" applyBorder="1" applyAlignment="1">
      <alignment horizontal="right" indent="2"/>
    </xf>
    <xf numFmtId="0" fontId="63" fillId="26" borderId="0" xfId="62" applyFont="1" applyFill="1" applyBorder="1" applyAlignment="1"/>
    <xf numFmtId="0" fontId="20" fillId="26" borderId="0" xfId="62" applyFont="1" applyFill="1" applyBorder="1"/>
    <xf numFmtId="0" fontId="19" fillId="26" borderId="0" xfId="0" applyFont="1" applyFill="1" applyBorder="1" applyAlignment="1">
      <alignment horizontal="left"/>
    </xf>
    <xf numFmtId="0" fontId="23" fillId="26" borderId="0" xfId="70" applyFont="1" applyFill="1" applyBorder="1" applyAlignment="1">
      <alignment horizontal="left"/>
    </xf>
    <xf numFmtId="0" fontId="77" fillId="25" borderId="0" xfId="70" applyFont="1" applyFill="1" applyBorder="1" applyAlignment="1"/>
    <xf numFmtId="0" fontId="77" fillId="25" borderId="20" xfId="70" applyFont="1" applyFill="1" applyBorder="1" applyAlignment="1">
      <alignment horizontal="left" indent="1"/>
    </xf>
    <xf numFmtId="0" fontId="9" fillId="44" borderId="0" xfId="70" applyFill="1" applyBorder="1"/>
    <xf numFmtId="0" fontId="19" fillId="44" borderId="0" xfId="70" applyFont="1" applyFill="1" applyBorder="1"/>
    <xf numFmtId="164" fontId="19" fillId="45" borderId="0" xfId="40" applyNumberFormat="1" applyFont="1" applyFill="1" applyBorder="1" applyAlignment="1">
      <alignment horizontal="center" wrapText="1"/>
    </xf>
    <xf numFmtId="0" fontId="12" fillId="44" borderId="0" xfId="70" applyFont="1" applyFill="1" applyBorder="1"/>
    <xf numFmtId="0" fontId="9" fillId="35" borderId="0" xfId="70" applyFill="1" applyBorder="1"/>
    <xf numFmtId="164" fontId="9" fillId="35" borderId="0" xfId="70" applyNumberFormat="1" applyFill="1" applyBorder="1"/>
    <xf numFmtId="0" fontId="23" fillId="35" borderId="0" xfId="70" applyFont="1" applyFill="1" applyBorder="1" applyAlignment="1">
      <alignment horizontal="right"/>
    </xf>
    <xf numFmtId="0" fontId="12" fillId="35" borderId="0" xfId="70" applyFont="1" applyFill="1" applyBorder="1"/>
    <xf numFmtId="166" fontId="108" fillId="0" borderId="0" xfId="70" applyNumberFormat="1" applyFont="1" applyBorder="1" applyAlignment="1">
      <alignment vertical="center"/>
    </xf>
    <xf numFmtId="0" fontId="9" fillId="0" borderId="0" xfId="70" applyFill="1" applyAlignment="1">
      <alignment vertical="center"/>
    </xf>
    <xf numFmtId="0" fontId="9" fillId="0" borderId="20" xfId="70" applyFill="1" applyBorder="1" applyAlignment="1">
      <alignment vertical="center"/>
    </xf>
    <xf numFmtId="0" fontId="9" fillId="0" borderId="0" xfId="70" applyFill="1" applyBorder="1" applyAlignment="1">
      <alignment vertical="center"/>
    </xf>
    <xf numFmtId="0" fontId="9" fillId="26" borderId="0" xfId="70" applyFill="1" applyAlignment="1">
      <alignment vertical="center"/>
    </xf>
    <xf numFmtId="166" fontId="77" fillId="26" borderId="0" xfId="59" applyNumberFormat="1" applyFont="1" applyFill="1" applyBorder="1" applyAlignment="1">
      <alignment horizontal="right"/>
    </xf>
    <xf numFmtId="166" fontId="19" fillId="26" borderId="0" xfId="59" applyNumberFormat="1" applyFont="1" applyFill="1" applyBorder="1" applyAlignment="1">
      <alignment horizontal="right"/>
    </xf>
    <xf numFmtId="166" fontId="19" fillId="26" borderId="0" xfId="59" applyNumberFormat="1" applyFont="1" applyFill="1" applyBorder="1" applyAlignment="1">
      <alignment horizontal="right" indent="1"/>
    </xf>
    <xf numFmtId="2" fontId="16" fillId="26" borderId="0" xfId="62" applyNumberFormat="1" applyFont="1" applyFill="1" applyBorder="1" applyAlignment="1">
      <alignment horizontal="left" indent="1"/>
    </xf>
    <xf numFmtId="0" fontId="23" fillId="25" borderId="0" xfId="70" applyFont="1" applyFill="1" applyBorder="1" applyAlignment="1">
      <alignment horizontal="right"/>
    </xf>
    <xf numFmtId="0" fontId="9" fillId="25" borderId="20" xfId="70" applyFill="1" applyBorder="1" applyAlignment="1"/>
    <xf numFmtId="0" fontId="19" fillId="24" borderId="0" xfId="61" applyFont="1" applyFill="1" applyBorder="1" applyAlignment="1">
      <alignment horizontal="left"/>
    </xf>
    <xf numFmtId="0" fontId="99" fillId="27" borderId="0" xfId="61" applyFont="1" applyFill="1" applyBorder="1" applyAlignment="1">
      <alignment horizontal="left"/>
    </xf>
    <xf numFmtId="0" fontId="19" fillId="24" borderId="0" xfId="61" applyFont="1" applyFill="1" applyBorder="1" applyAlignment="1"/>
    <xf numFmtId="0" fontId="18" fillId="24" borderId="0" xfId="40" applyFont="1" applyFill="1" applyBorder="1" applyAlignment="1" applyProtection="1">
      <alignment horizontal="left" indent="1"/>
    </xf>
    <xf numFmtId="0" fontId="23" fillId="24" borderId="0" xfId="40" applyFont="1" applyFill="1" applyBorder="1" applyAlignment="1" applyProtection="1">
      <alignment horizontal="left" indent="1"/>
    </xf>
    <xf numFmtId="167" fontId="19" fillId="24" borderId="0" xfId="40" applyNumberFormat="1" applyFont="1" applyFill="1" applyBorder="1" applyAlignment="1" applyProtection="1">
      <alignment horizontal="right" wrapText="1"/>
    </xf>
    <xf numFmtId="0" fontId="18" fillId="24" borderId="0" xfId="40" applyFont="1" applyFill="1" applyBorder="1" applyProtection="1"/>
    <xf numFmtId="0" fontId="19" fillId="24" borderId="0" xfId="40" applyFont="1" applyFill="1" applyBorder="1" applyProtection="1"/>
    <xf numFmtId="0" fontId="77" fillId="24" borderId="0" xfId="40" applyFont="1" applyFill="1" applyBorder="1" applyProtection="1"/>
    <xf numFmtId="0" fontId="18" fillId="24" borderId="0" xfId="40" applyFont="1" applyFill="1" applyBorder="1" applyAlignment="1" applyProtection="1">
      <alignment horizontal="left"/>
    </xf>
    <xf numFmtId="0" fontId="77" fillId="44" borderId="0" xfId="70" applyFont="1" applyFill="1" applyBorder="1" applyAlignment="1">
      <alignment horizontal="right"/>
    </xf>
    <xf numFmtId="166" fontId="77" fillId="25" borderId="0" xfId="59" applyNumberFormat="1" applyFont="1" applyFill="1" applyBorder="1" applyAlignment="1">
      <alignment horizontal="right" indent="1"/>
    </xf>
    <xf numFmtId="169" fontId="18" fillId="25" borderId="11" xfId="70" applyNumberFormat="1" applyFont="1" applyFill="1" applyBorder="1" applyAlignment="1">
      <alignment horizontal="center"/>
    </xf>
    <xf numFmtId="170" fontId="23" fillId="26" borderId="0" xfId="40" applyNumberFormat="1" applyFont="1" applyFill="1" applyBorder="1" applyAlignment="1">
      <alignment horizontal="right" wrapText="1"/>
    </xf>
    <xf numFmtId="0" fontId="18" fillId="25" borderId="11" xfId="70" applyFont="1" applyFill="1" applyBorder="1" applyAlignment="1" applyProtection="1">
      <alignment horizontal="center"/>
    </xf>
    <xf numFmtId="165" fontId="19" fillId="27" borderId="0" xfId="40" applyNumberFormat="1" applyFont="1" applyFill="1" applyBorder="1" applyAlignment="1">
      <alignment horizontal="right" wrapText="1" indent="1"/>
    </xf>
    <xf numFmtId="0" fontId="54" fillId="25" borderId="0" xfId="70" applyFont="1" applyFill="1" applyAlignment="1"/>
    <xf numFmtId="0" fontId="54" fillId="0" borderId="0" xfId="70" applyFont="1" applyBorder="1" applyAlignment="1"/>
    <xf numFmtId="0" fontId="12" fillId="25" borderId="0" xfId="70" applyFont="1" applyFill="1" applyBorder="1" applyAlignment="1"/>
    <xf numFmtId="0" fontId="54" fillId="0" borderId="0" xfId="70" applyFont="1" applyAlignment="1"/>
    <xf numFmtId="166" fontId="10" fillId="26" borderId="0" xfId="70" applyNumberFormat="1" applyFont="1" applyFill="1" applyBorder="1" applyAlignment="1">
      <alignment horizontal="right" indent="3"/>
    </xf>
    <xf numFmtId="166" fontId="99" fillId="26" borderId="0" xfId="70" applyNumberFormat="1" applyFont="1" applyFill="1" applyBorder="1" applyAlignment="1">
      <alignment horizontal="right" indent="3"/>
    </xf>
    <xf numFmtId="0" fontId="112" fillId="25" borderId="0" xfId="70" applyFont="1" applyFill="1" applyBorder="1" applyAlignment="1">
      <alignment horizontal="left" vertical="center"/>
    </xf>
    <xf numFmtId="0" fontId="0" fillId="25" borderId="22" xfId="51" applyFont="1" applyFill="1" applyBorder="1"/>
    <xf numFmtId="165" fontId="37" fillId="0" borderId="0" xfId="70" applyNumberFormat="1" applyFont="1" applyBorder="1" applyAlignment="1">
      <alignment vertical="center"/>
    </xf>
    <xf numFmtId="0" fontId="19" fillId="0" borderId="0" xfId="0" applyFont="1" applyAlignment="1">
      <alignment readingOrder="2"/>
    </xf>
    <xf numFmtId="0" fontId="19" fillId="24" borderId="0" xfId="40" applyFont="1" applyFill="1" applyBorder="1"/>
    <xf numFmtId="0" fontId="19" fillId="36" borderId="0" xfId="62" applyFont="1" applyFill="1" applyAlignment="1">
      <alignment vertical="center" wrapText="1"/>
    </xf>
    <xf numFmtId="0" fontId="95" fillId="38" borderId="0" xfId="62" applyFont="1" applyFill="1" applyBorder="1" applyAlignment="1">
      <alignment vertical="center"/>
    </xf>
    <xf numFmtId="0" fontId="10" fillId="36" borderId="0" xfId="62" applyFont="1" applyFill="1" applyAlignment="1">
      <alignment horizontal="left" vertical="center"/>
    </xf>
    <xf numFmtId="0" fontId="17" fillId="36" borderId="0" xfId="62" applyFont="1" applyFill="1" applyBorder="1" applyAlignment="1">
      <alignment horizontal="right" vertical="top" wrapText="1"/>
    </xf>
    <xf numFmtId="0" fontId="16" fillId="32" borderId="0" xfId="62" applyFont="1" applyFill="1" applyBorder="1" applyAlignment="1">
      <alignment horizontal="right"/>
    </xf>
    <xf numFmtId="0" fontId="17" fillId="36" borderId="38" xfId="62" applyFont="1" applyFill="1" applyBorder="1" applyAlignment="1">
      <alignment horizontal="right" vertical="top" wrapText="1"/>
    </xf>
    <xf numFmtId="0" fontId="18" fillId="36" borderId="0" xfId="62" applyFont="1" applyFill="1" applyBorder="1" applyAlignment="1">
      <alignment horizontal="right" vertical="center"/>
    </xf>
    <xf numFmtId="0" fontId="19" fillId="36" borderId="0" xfId="62" applyFont="1" applyFill="1" applyBorder="1" applyAlignment="1">
      <alignment horizontal="right" vertical="center" wrapText="1"/>
    </xf>
    <xf numFmtId="0" fontId="18" fillId="36" borderId="0" xfId="62" applyFont="1" applyFill="1" applyBorder="1" applyAlignment="1">
      <alignment horizontal="right" vertical="center" wrapText="1"/>
    </xf>
    <xf numFmtId="0" fontId="19" fillId="36" borderId="0" xfId="62" applyFont="1" applyFill="1" applyBorder="1" applyAlignment="1">
      <alignment horizontal="right" vertical="top" wrapText="1"/>
    </xf>
    <xf numFmtId="0" fontId="19" fillId="36" borderId="0" xfId="62" applyFont="1" applyFill="1" applyBorder="1" applyAlignment="1">
      <alignment horizontal="right" vertical="center"/>
    </xf>
    <xf numFmtId="0" fontId="19" fillId="36" borderId="0" xfId="62" applyFont="1" applyFill="1" applyBorder="1" applyAlignment="1">
      <alignment horizontal="right"/>
    </xf>
    <xf numFmtId="0" fontId="19" fillId="36" borderId="0" xfId="62" applyFont="1" applyFill="1" applyBorder="1" applyAlignment="1">
      <alignment horizontal="right" wrapText="1"/>
    </xf>
    <xf numFmtId="0" fontId="9" fillId="36" borderId="0" xfId="62" applyFill="1" applyBorder="1" applyAlignment="1">
      <alignment horizontal="right" vertical="center"/>
    </xf>
    <xf numFmtId="0" fontId="9" fillId="36" borderId="0" xfId="62" applyFill="1" applyBorder="1" applyAlignment="1">
      <alignment horizontal="right"/>
    </xf>
    <xf numFmtId="0" fontId="18" fillId="26" borderId="12" xfId="70" applyFont="1" applyFill="1" applyBorder="1" applyAlignment="1">
      <alignment horizontal="center"/>
    </xf>
    <xf numFmtId="0" fontId="9" fillId="26" borderId="0" xfId="52" applyFill="1" applyBorder="1"/>
    <xf numFmtId="0" fontId="18" fillId="25" borderId="0" xfId="52" applyFont="1" applyFill="1" applyBorder="1" applyAlignment="1">
      <alignment horizontal="left"/>
    </xf>
    <xf numFmtId="0" fontId="100" fillId="25" borderId="0" xfId="52" applyFont="1" applyFill="1" applyBorder="1" applyAlignment="1">
      <alignment horizontal="left"/>
    </xf>
    <xf numFmtId="0" fontId="18" fillId="25" borderId="0" xfId="51" applyFont="1" applyFill="1" applyBorder="1" applyAlignment="1">
      <alignment horizontal="right"/>
    </xf>
    <xf numFmtId="0" fontId="16" fillId="25" borderId="22" xfId="51" applyFont="1" applyFill="1" applyBorder="1" applyAlignment="1">
      <alignment horizontal="left"/>
    </xf>
    <xf numFmtId="0" fontId="48" fillId="25" borderId="22" xfId="51" applyFont="1" applyFill="1" applyBorder="1" applyAlignment="1">
      <alignment horizontal="left"/>
    </xf>
    <xf numFmtId="0" fontId="0" fillId="0" borderId="22" xfId="51" applyFont="1" applyBorder="1"/>
    <xf numFmtId="0" fontId="23" fillId="0" borderId="0" xfId="51" applyFont="1" applyBorder="1" applyAlignment="1">
      <alignment vertical="top"/>
    </xf>
    <xf numFmtId="0" fontId="12" fillId="25" borderId="0" xfId="51" applyFont="1" applyFill="1" applyBorder="1"/>
    <xf numFmtId="0" fontId="18" fillId="25" borderId="11" xfId="51" applyFont="1" applyFill="1" applyBorder="1" applyAlignment="1">
      <alignment horizontal="center" vertical="center"/>
    </xf>
    <xf numFmtId="0" fontId="18" fillId="25" borderId="0" xfId="51" applyFont="1" applyFill="1" applyBorder="1" applyAlignment="1">
      <alignment horizontal="center" vertical="center"/>
    </xf>
    <xf numFmtId="49" fontId="18" fillId="25" borderId="0" xfId="51" applyNumberFormat="1" applyFont="1" applyFill="1" applyBorder="1" applyAlignment="1">
      <alignment horizontal="center" vertical="center" wrapText="1"/>
    </xf>
    <xf numFmtId="0" fontId="16" fillId="26" borderId="0" xfId="51" applyFont="1" applyFill="1" applyBorder="1" applyAlignment="1">
      <alignment horizontal="center"/>
    </xf>
    <xf numFmtId="0" fontId="23" fillId="25" borderId="0" xfId="51" applyFont="1" applyFill="1" applyBorder="1" applyAlignment="1">
      <alignment horizontal="center"/>
    </xf>
    <xf numFmtId="1" fontId="23" fillId="25" borderId="10" xfId="51" applyNumberFormat="1" applyFont="1" applyFill="1" applyBorder="1" applyAlignment="1">
      <alignment horizontal="center"/>
    </xf>
    <xf numFmtId="3" fontId="23" fillId="24" borderId="0" xfId="61" applyNumberFormat="1" applyFont="1" applyFill="1" applyBorder="1" applyAlignment="1">
      <alignment horizontal="center" wrapText="1"/>
    </xf>
    <xf numFmtId="0" fontId="16" fillId="25" borderId="0" xfId="51" applyFont="1" applyFill="1" applyAlignment="1">
      <alignment horizontal="center"/>
    </xf>
    <xf numFmtId="0" fontId="16" fillId="0" borderId="0" xfId="51" applyFont="1" applyAlignment="1">
      <alignment horizontal="center"/>
    </xf>
    <xf numFmtId="165" fontId="19" fillId="27" borderId="0" xfId="61" applyNumberFormat="1" applyFont="1" applyFill="1" applyBorder="1" applyAlignment="1">
      <alignment horizontal="center" wrapText="1"/>
    </xf>
    <xf numFmtId="165" fontId="18" fillId="27" borderId="0" xfId="61" applyNumberFormat="1" applyFont="1" applyFill="1" applyBorder="1" applyAlignment="1">
      <alignment horizontal="center" wrapText="1"/>
    </xf>
    <xf numFmtId="0" fontId="18" fillId="40" borderId="0" xfId="61" applyFont="1" applyFill="1" applyBorder="1" applyAlignment="1">
      <alignment horizontal="left"/>
    </xf>
    <xf numFmtId="166" fontId="15" fillId="35" borderId="0" xfId="70" applyNumberFormat="1" applyFont="1" applyFill="1" applyBorder="1" applyAlignment="1">
      <alignment horizontal="right" indent="3"/>
    </xf>
    <xf numFmtId="4" fontId="18" fillId="40" borderId="0" xfId="61" applyNumberFormat="1" applyFont="1" applyFill="1" applyBorder="1" applyAlignment="1">
      <alignment horizontal="right" wrapText="1" indent="4"/>
    </xf>
    <xf numFmtId="4" fontId="99" fillId="27" borderId="0" xfId="61" applyNumberFormat="1" applyFont="1" applyFill="1" applyBorder="1" applyAlignment="1">
      <alignment horizontal="right" wrapText="1" indent="4"/>
    </xf>
    <xf numFmtId="165" fontId="113" fillId="27" borderId="0" xfId="61" applyNumberFormat="1" applyFont="1" applyFill="1" applyBorder="1" applyAlignment="1">
      <alignment horizontal="center" wrapText="1"/>
    </xf>
    <xf numFmtId="0" fontId="18" fillId="25" borderId="52" xfId="70" applyFont="1" applyFill="1" applyBorder="1" applyAlignment="1">
      <alignment horizontal="center"/>
    </xf>
    <xf numFmtId="0" fontId="18" fillId="25" borderId="11" xfId="70" applyFont="1" applyFill="1" applyBorder="1" applyAlignment="1">
      <alignment horizontal="center"/>
    </xf>
    <xf numFmtId="0" fontId="48" fillId="0" borderId="0" xfId="70" applyFont="1" applyProtection="1">
      <protection locked="0"/>
    </xf>
    <xf numFmtId="0" fontId="19" fillId="25" borderId="0" xfId="70" applyFont="1" applyFill="1" applyBorder="1" applyAlignment="1">
      <alignment vertical="center"/>
    </xf>
    <xf numFmtId="0" fontId="48" fillId="25" borderId="0" xfId="70" applyFont="1" applyFill="1" applyAlignment="1">
      <alignment vertical="center"/>
    </xf>
    <xf numFmtId="0" fontId="48" fillId="25" borderId="20" xfId="70" applyFont="1" applyFill="1" applyBorder="1" applyAlignment="1">
      <alignment vertical="center"/>
    </xf>
    <xf numFmtId="0" fontId="48" fillId="0" borderId="0" xfId="70" applyFont="1" applyAlignment="1">
      <alignment vertical="center"/>
    </xf>
    <xf numFmtId="0" fontId="10" fillId="25" borderId="0" xfId="70" applyFont="1" applyFill="1" applyAlignment="1">
      <alignment vertical="center"/>
    </xf>
    <xf numFmtId="0" fontId="10" fillId="25" borderId="20" xfId="70" applyFont="1" applyFill="1" applyBorder="1" applyAlignment="1">
      <alignment vertical="center"/>
    </xf>
    <xf numFmtId="0" fontId="10" fillId="0" borderId="0" xfId="70" applyFont="1" applyAlignment="1">
      <alignment vertical="center"/>
    </xf>
    <xf numFmtId="0" fontId="19" fillId="40" borderId="0" xfId="61" applyFont="1" applyFill="1" applyBorder="1" applyAlignment="1">
      <alignment horizontal="left" indent="1"/>
    </xf>
    <xf numFmtId="3" fontId="23" fillId="40" borderId="0" xfId="61" applyNumberFormat="1" applyFont="1" applyFill="1" applyBorder="1" applyAlignment="1">
      <alignment horizontal="center" wrapText="1"/>
    </xf>
    <xf numFmtId="0" fontId="19" fillId="40" borderId="0" xfId="61" applyFont="1" applyFill="1" applyBorder="1" applyAlignment="1"/>
    <xf numFmtId="0" fontId="48" fillId="25" borderId="0" xfId="70" applyFont="1" applyFill="1" applyProtection="1">
      <protection locked="0"/>
    </xf>
    <xf numFmtId="0" fontId="18" fillId="26" borderId="60" xfId="70" applyFont="1" applyFill="1" applyBorder="1" applyAlignment="1"/>
    <xf numFmtId="0" fontId="9" fillId="26" borderId="0" xfId="62" applyFill="1"/>
    <xf numFmtId="0" fontId="52" fillId="26" borderId="0" xfId="62" applyFont="1" applyFill="1"/>
    <xf numFmtId="0" fontId="48" fillId="25" borderId="19" xfId="70" applyFont="1" applyFill="1" applyBorder="1" applyProtection="1">
      <protection locked="0"/>
    </xf>
    <xf numFmtId="0" fontId="48" fillId="25" borderId="0" xfId="70" applyFont="1" applyFill="1" applyBorder="1" applyProtection="1">
      <protection locked="0"/>
    </xf>
    <xf numFmtId="0" fontId="23" fillId="24" borderId="0" xfId="40" applyFont="1" applyFill="1" applyBorder="1" applyProtection="1">
      <protection locked="0"/>
    </xf>
    <xf numFmtId="0" fontId="19" fillId="24" borderId="0" xfId="40" applyFont="1" applyFill="1" applyBorder="1" applyProtection="1">
      <protection locked="0"/>
    </xf>
    <xf numFmtId="166" fontId="19" fillId="25" borderId="0" xfId="70" applyNumberFormat="1" applyFont="1" applyFill="1" applyBorder="1" applyAlignment="1" applyProtection="1">
      <alignment horizontal="right"/>
      <protection locked="0"/>
    </xf>
    <xf numFmtId="0" fontId="13" fillId="25" borderId="0" xfId="70" applyFont="1" applyFill="1" applyBorder="1" applyProtection="1">
      <protection locked="0"/>
    </xf>
    <xf numFmtId="0" fontId="16" fillId="25" borderId="0" xfId="0" applyFont="1" applyFill="1" applyBorder="1" applyAlignment="1">
      <alignment horizontal="left" vertical="center"/>
    </xf>
    <xf numFmtId="49" fontId="57" fillId="37" borderId="0" xfId="40" applyNumberFormat="1" applyFont="1" applyFill="1" applyBorder="1" applyAlignment="1">
      <alignment horizontal="center" vertical="center" readingOrder="1"/>
    </xf>
    <xf numFmtId="2" fontId="49" fillId="26" borderId="0" xfId="70" applyNumberFormat="1" applyFont="1" applyFill="1" applyBorder="1" applyAlignment="1">
      <alignment horizontal="center"/>
    </xf>
    <xf numFmtId="0" fontId="18" fillId="25" borderId="0" xfId="0" applyFont="1" applyFill="1" applyBorder="1" applyAlignment="1">
      <alignment horizontal="center"/>
    </xf>
    <xf numFmtId="0" fontId="18" fillId="25" borderId="0" xfId="0" applyFont="1" applyFill="1" applyBorder="1" applyAlignment="1">
      <alignment horizontal="center"/>
    </xf>
    <xf numFmtId="0" fontId="86" fillId="26" borderId="0" xfId="62" applyFont="1" applyFill="1" applyBorder="1" applyAlignment="1">
      <alignment horizontal="center" vertical="center"/>
    </xf>
    <xf numFmtId="1" fontId="77" fillId="25" borderId="0" xfId="62" applyNumberFormat="1" applyFont="1" applyFill="1" applyBorder="1" applyAlignment="1">
      <alignment horizontal="right"/>
    </xf>
    <xf numFmtId="3" fontId="77" fillId="25" borderId="0" xfId="62" applyNumberFormat="1" applyFont="1" applyFill="1" applyBorder="1" applyAlignment="1">
      <alignment horizontal="right"/>
    </xf>
    <xf numFmtId="0" fontId="52" fillId="0" borderId="0" xfId="62" applyFont="1" applyFill="1" applyBorder="1"/>
    <xf numFmtId="0" fontId="63" fillId="0" borderId="0" xfId="62" applyFont="1" applyFill="1" applyBorder="1" applyAlignment="1"/>
    <xf numFmtId="0" fontId="52" fillId="26" borderId="0" xfId="62" applyFont="1" applyFill="1" applyBorder="1"/>
    <xf numFmtId="0" fontId="18" fillId="26" borderId="0" xfId="62" applyFont="1" applyFill="1" applyBorder="1" applyAlignment="1">
      <alignment horizontal="left" indent="1"/>
    </xf>
    <xf numFmtId="0" fontId="9" fillId="26" borderId="0" xfId="62" applyFill="1" applyBorder="1"/>
    <xf numFmtId="0" fontId="77" fillId="26" borderId="0" xfId="62" applyFont="1" applyFill="1" applyBorder="1" applyAlignment="1">
      <alignment horizontal="left"/>
    </xf>
    <xf numFmtId="3" fontId="47" fillId="26" borderId="0" xfId="62" applyNumberFormat="1" applyFont="1" applyFill="1" applyBorder="1" applyAlignment="1">
      <alignment horizontal="right"/>
    </xf>
    <xf numFmtId="0" fontId="36" fillId="26" borderId="0" xfId="40" applyFont="1" applyFill="1" applyBorder="1"/>
    <xf numFmtId="0" fontId="23" fillId="26" borderId="0" xfId="62" applyFont="1" applyFill="1" applyBorder="1" applyAlignment="1">
      <alignment horizontal="justify" wrapText="1"/>
    </xf>
    <xf numFmtId="0" fontId="66" fillId="26" borderId="0" xfId="62" applyFont="1" applyFill="1" applyBorder="1" applyAlignment="1">
      <alignment horizontal="left" vertical="center" indent="1"/>
    </xf>
    <xf numFmtId="0" fontId="64" fillId="26" borderId="0" xfId="62" applyFont="1" applyFill="1" applyBorder="1" applyAlignment="1">
      <alignment vertical="center"/>
    </xf>
    <xf numFmtId="0" fontId="63" fillId="26" borderId="0" xfId="62" applyFont="1" applyFill="1" applyBorder="1" applyAlignment="1">
      <alignment vertical="center"/>
    </xf>
    <xf numFmtId="1" fontId="18" fillId="26" borderId="0" xfId="40" applyNumberFormat="1" applyFont="1" applyFill="1" applyBorder="1" applyAlignment="1">
      <alignment horizontal="center" wrapText="1"/>
    </xf>
    <xf numFmtId="164" fontId="18" fillId="26" borderId="0" xfId="40" applyNumberFormat="1" applyFont="1" applyFill="1" applyBorder="1" applyAlignment="1">
      <alignment horizontal="right" wrapText="1" indent="2"/>
    </xf>
    <xf numFmtId="0" fontId="63" fillId="26" borderId="0" xfId="62" applyFont="1" applyFill="1" applyBorder="1"/>
    <xf numFmtId="1" fontId="77" fillId="25" borderId="0" xfId="62" applyNumberFormat="1" applyFont="1" applyFill="1" applyBorder="1" applyAlignment="1">
      <alignment horizontal="center"/>
    </xf>
    <xf numFmtId="3" fontId="77" fillId="25" borderId="0" xfId="62" applyNumberFormat="1" applyFont="1" applyFill="1" applyBorder="1" applyAlignment="1">
      <alignment horizontal="center"/>
    </xf>
    <xf numFmtId="3" fontId="18" fillId="25" borderId="0" xfId="62" applyNumberFormat="1" applyFont="1" applyFill="1" applyBorder="1" applyAlignment="1">
      <alignment horizontal="center"/>
    </xf>
    <xf numFmtId="0" fontId="18" fillId="26" borderId="0" xfId="0" applyFont="1" applyFill="1" applyBorder="1" applyAlignment="1">
      <alignment horizontal="center"/>
    </xf>
    <xf numFmtId="1" fontId="77" fillId="26" borderId="0" xfId="62" applyNumberFormat="1" applyFont="1" applyFill="1" applyBorder="1" applyAlignment="1">
      <alignment horizontal="right"/>
    </xf>
    <xf numFmtId="3" fontId="18" fillId="26" borderId="0" xfId="62" applyNumberFormat="1" applyFont="1" applyFill="1" applyBorder="1" applyAlignment="1">
      <alignment horizontal="right" indent="2"/>
    </xf>
    <xf numFmtId="3" fontId="77" fillId="26" borderId="0" xfId="62" applyNumberFormat="1" applyFont="1" applyFill="1" applyBorder="1" applyAlignment="1">
      <alignment horizontal="right"/>
    </xf>
    <xf numFmtId="3" fontId="18" fillId="26" borderId="0" xfId="62" applyNumberFormat="1" applyFont="1" applyFill="1" applyBorder="1" applyAlignment="1">
      <alignment horizontal="right"/>
    </xf>
    <xf numFmtId="1" fontId="18" fillId="26" borderId="61" xfId="0" applyNumberFormat="1" applyFont="1" applyFill="1" applyBorder="1" applyAlignment="1"/>
    <xf numFmtId="1" fontId="77" fillId="26" borderId="0" xfId="62" applyNumberFormat="1" applyFont="1" applyFill="1" applyBorder="1" applyAlignment="1"/>
    <xf numFmtId="3" fontId="77" fillId="26" borderId="0" xfId="62" applyNumberFormat="1" applyFont="1" applyFill="1" applyBorder="1" applyAlignment="1"/>
    <xf numFmtId="1" fontId="18" fillId="26" borderId="61" xfId="0" applyNumberFormat="1" applyFont="1" applyFill="1" applyBorder="1" applyAlignment="1">
      <alignment horizontal="center"/>
    </xf>
    <xf numFmtId="1" fontId="77" fillId="26" borderId="0" xfId="62" applyNumberFormat="1" applyFont="1" applyFill="1" applyBorder="1" applyAlignment="1">
      <alignment horizontal="center"/>
    </xf>
    <xf numFmtId="3" fontId="18" fillId="26" borderId="0" xfId="62" applyNumberFormat="1" applyFont="1" applyFill="1" applyBorder="1" applyAlignment="1">
      <alignment horizontal="center"/>
    </xf>
    <xf numFmtId="3" fontId="77" fillId="26" borderId="0" xfId="62" applyNumberFormat="1" applyFont="1" applyFill="1" applyBorder="1" applyAlignment="1">
      <alignment horizontal="center"/>
    </xf>
    <xf numFmtId="1" fontId="18" fillId="25" borderId="61" xfId="0" applyNumberFormat="1" applyFont="1" applyFill="1" applyBorder="1" applyAlignment="1">
      <alignment horizontal="center"/>
    </xf>
    <xf numFmtId="3" fontId="77" fillId="25" borderId="0" xfId="62" applyNumberFormat="1" applyFont="1" applyFill="1" applyBorder="1" applyAlignment="1"/>
    <xf numFmtId="1" fontId="18" fillId="25" borderId="61" xfId="0" applyNumberFormat="1" applyFont="1" applyFill="1" applyBorder="1" applyAlignment="1">
      <alignment horizontal="right"/>
    </xf>
    <xf numFmtId="0" fontId="18" fillId="25" borderId="0" xfId="0" applyFont="1" applyFill="1" applyBorder="1" applyAlignment="1">
      <alignment horizontal="right"/>
    </xf>
    <xf numFmtId="3" fontId="10" fillId="26" borderId="0" xfId="70" applyNumberFormat="1" applyFont="1" applyFill="1" applyBorder="1"/>
    <xf numFmtId="0" fontId="83" fillId="26" borderId="0" xfId="70" applyFont="1" applyFill="1" applyBorder="1" applyAlignment="1">
      <alignment horizontal="left" vertical="center"/>
    </xf>
    <xf numFmtId="3" fontId="19" fillId="26" borderId="0" xfId="70" applyNumberFormat="1" applyFont="1" applyFill="1" applyBorder="1" applyAlignment="1">
      <alignment horizontal="right"/>
    </xf>
    <xf numFmtId="0" fontId="23" fillId="25" borderId="62" xfId="62" applyFont="1" applyFill="1" applyBorder="1" applyAlignment="1">
      <alignment vertical="top"/>
    </xf>
    <xf numFmtId="0" fontId="82" fillId="26" borderId="63" xfId="0" applyFont="1" applyFill="1" applyBorder="1" applyAlignment="1">
      <alignment horizontal="left" vertical="center" wrapText="1"/>
    </xf>
    <xf numFmtId="0" fontId="82" fillId="26" borderId="0" xfId="0" applyFont="1" applyFill="1" applyBorder="1" applyAlignment="1">
      <alignment horizontal="left" vertical="center" wrapText="1"/>
    </xf>
    <xf numFmtId="1" fontId="18" fillId="26" borderId="61" xfId="0" applyNumberFormat="1" applyFont="1" applyFill="1" applyBorder="1" applyAlignment="1">
      <alignment horizontal="right"/>
    </xf>
    <xf numFmtId="0" fontId="18" fillId="26" borderId="0" xfId="0" applyFont="1" applyFill="1" applyBorder="1" applyAlignment="1">
      <alignment horizontal="right"/>
    </xf>
    <xf numFmtId="0" fontId="77" fillId="26" borderId="0" xfId="62" applyFont="1" applyFill="1"/>
    <xf numFmtId="0" fontId="92" fillId="25" borderId="24" xfId="62" applyFont="1" applyFill="1" applyBorder="1" applyAlignment="1">
      <alignment horizontal="left" vertical="center" indent="1"/>
    </xf>
    <xf numFmtId="0" fontId="103" fillId="25" borderId="26" xfId="62" applyFont="1" applyFill="1" applyBorder="1" applyAlignment="1">
      <alignment vertical="center"/>
    </xf>
    <xf numFmtId="0" fontId="103" fillId="25" borderId="25" xfId="62" applyFont="1" applyFill="1" applyBorder="1" applyAlignment="1">
      <alignment vertical="center"/>
    </xf>
    <xf numFmtId="3" fontId="19" fillId="25" borderId="0" xfId="62" applyNumberFormat="1" applyFont="1" applyFill="1" applyBorder="1" applyAlignment="1">
      <alignment horizontal="center"/>
    </xf>
    <xf numFmtId="3" fontId="19" fillId="25" borderId="0" xfId="62" applyNumberFormat="1" applyFont="1" applyFill="1" applyBorder="1" applyAlignment="1">
      <alignment horizontal="right"/>
    </xf>
    <xf numFmtId="3" fontId="19" fillId="26" borderId="0" xfId="62" applyNumberFormat="1" applyFont="1" applyFill="1" applyBorder="1" applyAlignment="1"/>
    <xf numFmtId="3" fontId="19" fillId="26" borderId="0" xfId="62" applyNumberFormat="1" applyFont="1" applyFill="1" applyBorder="1" applyAlignment="1">
      <alignment horizontal="center"/>
    </xf>
    <xf numFmtId="3" fontId="19" fillId="26" borderId="0" xfId="62" applyNumberFormat="1" applyFont="1" applyFill="1" applyBorder="1" applyAlignment="1">
      <alignment horizontal="right"/>
    </xf>
    <xf numFmtId="3" fontId="19" fillId="25" borderId="0" xfId="62" applyNumberFormat="1" applyFont="1" applyFill="1" applyBorder="1" applyAlignment="1"/>
    <xf numFmtId="0" fontId="19" fillId="25" borderId="0" xfId="70" applyNumberFormat="1" applyFont="1" applyFill="1" applyBorder="1" applyAlignment="1">
      <alignment horizontal="right"/>
    </xf>
    <xf numFmtId="0" fontId="9" fillId="26" borderId="0" xfId="62" applyFill="1" applyBorder="1" applyAlignment="1">
      <alignment vertical="center"/>
    </xf>
    <xf numFmtId="0" fontId="9" fillId="25" borderId="19" xfId="62" applyFill="1" applyBorder="1" applyAlignment="1">
      <alignment vertical="center"/>
    </xf>
    <xf numFmtId="0" fontId="9" fillId="0" borderId="0" xfId="62" applyFill="1" applyBorder="1" applyAlignment="1">
      <alignment vertical="center"/>
    </xf>
    <xf numFmtId="0" fontId="63" fillId="25" borderId="0" xfId="62" applyFont="1" applyFill="1" applyAlignment="1">
      <alignment vertical="center"/>
    </xf>
    <xf numFmtId="0" fontId="18" fillId="25" borderId="0" xfId="62" applyFont="1" applyFill="1" applyBorder="1" applyAlignment="1">
      <alignment horizontal="left" vertical="center"/>
    </xf>
    <xf numFmtId="0" fontId="18" fillId="25" borderId="0" xfId="62" applyFont="1" applyFill="1" applyBorder="1" applyAlignment="1">
      <alignment horizontal="justify" vertical="center"/>
    </xf>
    <xf numFmtId="3" fontId="19" fillId="25" borderId="0" xfId="62" applyNumberFormat="1" applyFont="1" applyFill="1" applyBorder="1" applyAlignment="1">
      <alignment vertical="center"/>
    </xf>
    <xf numFmtId="0" fontId="18" fillId="25" borderId="0" xfId="62" applyFont="1" applyFill="1" applyBorder="1" applyAlignment="1">
      <alignment horizontal="left"/>
    </xf>
    <xf numFmtId="3" fontId="19" fillId="25" borderId="0" xfId="62" applyNumberFormat="1" applyFont="1" applyFill="1" applyBorder="1" applyAlignment="1">
      <alignment horizontal="center" vertical="center"/>
    </xf>
    <xf numFmtId="3" fontId="19" fillId="25" borderId="0" xfId="62" applyNumberFormat="1" applyFont="1" applyFill="1" applyBorder="1" applyAlignment="1">
      <alignment horizontal="right" vertical="center"/>
    </xf>
    <xf numFmtId="3" fontId="19" fillId="26" borderId="0" xfId="62" applyNumberFormat="1" applyFont="1" applyFill="1" applyBorder="1" applyAlignment="1">
      <alignment vertical="center"/>
    </xf>
    <xf numFmtId="3" fontId="19" fillId="26" borderId="0" xfId="62" applyNumberFormat="1" applyFont="1" applyFill="1" applyBorder="1" applyAlignment="1">
      <alignment horizontal="center" vertical="center"/>
    </xf>
    <xf numFmtId="3" fontId="19" fillId="26" borderId="0" xfId="62" applyNumberFormat="1" applyFont="1" applyFill="1" applyBorder="1" applyAlignment="1">
      <alignment horizontal="right" vertical="center"/>
    </xf>
    <xf numFmtId="164" fontId="19" fillId="27" borderId="20" xfId="40" applyNumberFormat="1" applyFont="1" applyFill="1" applyBorder="1" applyAlignment="1">
      <alignment horizontal="center" readingOrder="1"/>
    </xf>
    <xf numFmtId="164" fontId="19" fillId="27" borderId="0" xfId="40" applyNumberFormat="1" applyFont="1" applyFill="1" applyBorder="1" applyAlignment="1">
      <alignment horizontal="center" readingOrder="1"/>
    </xf>
    <xf numFmtId="0" fontId="77" fillId="25" borderId="0" xfId="70" applyFont="1" applyFill="1" applyBorder="1" applyAlignment="1">
      <alignment horizontal="left"/>
    </xf>
    <xf numFmtId="0" fontId="77" fillId="26" borderId="0" xfId="70" applyFont="1" applyFill="1" applyBorder="1" applyAlignment="1">
      <alignment horizontal="left"/>
    </xf>
    <xf numFmtId="0" fontId="18" fillId="25" borderId="0" xfId="70" applyFont="1" applyFill="1" applyBorder="1" applyAlignment="1">
      <alignment horizontal="left"/>
    </xf>
    <xf numFmtId="0" fontId="16" fillId="25" borderId="22" xfId="70" applyFont="1" applyFill="1" applyBorder="1" applyAlignment="1">
      <alignment horizontal="left"/>
    </xf>
    <xf numFmtId="0" fontId="23" fillId="24" borderId="0" xfId="40" applyFont="1" applyFill="1" applyBorder="1" applyAlignment="1" applyProtection="1">
      <alignment horizontal="left"/>
    </xf>
    <xf numFmtId="49" fontId="18" fillId="25" borderId="12" xfId="62" applyNumberFormat="1" applyFont="1" applyFill="1" applyBorder="1" applyAlignment="1">
      <alignment horizontal="center" vertical="center" wrapText="1"/>
    </xf>
    <xf numFmtId="0" fontId="18" fillId="25" borderId="0" xfId="70" applyFont="1" applyFill="1" applyBorder="1" applyAlignment="1">
      <alignment horizontal="left"/>
    </xf>
    <xf numFmtId="0" fontId="18" fillId="25" borderId="12" xfId="70" applyFont="1" applyFill="1" applyBorder="1" applyAlignment="1">
      <alignment horizontal="center"/>
    </xf>
    <xf numFmtId="0" fontId="54" fillId="25" borderId="0" xfId="70" applyFont="1" applyFill="1" applyAlignment="1">
      <alignment vertical="center"/>
    </xf>
    <xf numFmtId="0" fontId="54" fillId="25" borderId="20" xfId="70" applyFont="1" applyFill="1" applyBorder="1" applyAlignment="1">
      <alignment vertical="center"/>
    </xf>
    <xf numFmtId="0" fontId="13" fillId="25" borderId="0" xfId="70" applyFont="1" applyFill="1" applyBorder="1" applyAlignment="1">
      <alignment vertical="center"/>
    </xf>
    <xf numFmtId="0" fontId="54" fillId="25" borderId="0" xfId="70" applyFont="1" applyFill="1" applyBorder="1" applyAlignment="1">
      <alignment vertical="center"/>
    </xf>
    <xf numFmtId="0" fontId="54" fillId="0" borderId="0" xfId="70" applyFont="1" applyAlignment="1">
      <alignment vertical="center"/>
    </xf>
    <xf numFmtId="1" fontId="87" fillId="26" borderId="0" xfId="70" applyNumberFormat="1" applyFont="1" applyFill="1" applyBorder="1" applyAlignment="1">
      <alignment horizontal="right" vertical="center"/>
    </xf>
    <xf numFmtId="0" fontId="20" fillId="0" borderId="0" xfId="70" applyFont="1" applyAlignment="1"/>
    <xf numFmtId="0" fontId="9" fillId="0" borderId="0" xfId="219" applyFont="1"/>
    <xf numFmtId="0" fontId="18" fillId="25" borderId="0" xfId="0" applyFont="1" applyFill="1" applyBorder="1" applyAlignment="1">
      <alignment horizontal="center"/>
    </xf>
    <xf numFmtId="0" fontId="60" fillId="26" borderId="0" xfId="62" applyFont="1" applyFill="1" applyBorder="1"/>
    <xf numFmtId="0" fontId="18" fillId="26" borderId="51" xfId="70" applyFont="1" applyFill="1" applyBorder="1" applyAlignment="1"/>
    <xf numFmtId="166" fontId="19" fillId="27" borderId="66" xfId="40" applyNumberFormat="1" applyFont="1" applyFill="1" applyBorder="1" applyAlignment="1">
      <alignment horizontal="right" wrapText="1" indent="1"/>
    </xf>
    <xf numFmtId="166" fontId="77" fillId="27" borderId="67" xfId="40" applyNumberFormat="1" applyFont="1" applyFill="1" applyBorder="1" applyAlignment="1">
      <alignment horizontal="right" wrapText="1" indent="1"/>
    </xf>
    <xf numFmtId="166" fontId="19" fillId="27" borderId="67" xfId="40" applyNumberFormat="1" applyFont="1" applyFill="1" applyBorder="1" applyAlignment="1">
      <alignment horizontal="right" wrapText="1" indent="1"/>
    </xf>
    <xf numFmtId="166" fontId="19" fillId="27" borderId="67" xfId="40" applyNumberFormat="1" applyFont="1" applyFill="1" applyBorder="1" applyAlignment="1">
      <alignment horizontal="center" wrapText="1"/>
    </xf>
    <xf numFmtId="165" fontId="77" fillId="27" borderId="67" xfId="58" applyNumberFormat="1" applyFont="1" applyFill="1" applyBorder="1" applyAlignment="1">
      <alignment horizontal="right" wrapText="1" indent="1"/>
    </xf>
    <xf numFmtId="165" fontId="19" fillId="27" borderId="67" xfId="40" applyNumberFormat="1" applyFont="1" applyFill="1" applyBorder="1" applyAlignment="1">
      <alignment horizontal="right" wrapText="1" indent="1"/>
    </xf>
    <xf numFmtId="2" fontId="19" fillId="27" borderId="67" xfId="40" applyNumberFormat="1" applyFont="1" applyFill="1" applyBorder="1" applyAlignment="1">
      <alignment horizontal="right" wrapText="1" indent="1"/>
    </xf>
    <xf numFmtId="166" fontId="77" fillId="27" borderId="66" xfId="40" applyNumberFormat="1" applyFont="1" applyFill="1" applyBorder="1" applyAlignment="1">
      <alignment horizontal="right" wrapText="1" indent="1"/>
    </xf>
    <xf numFmtId="0" fontId="24" fillId="25" borderId="0" xfId="0" applyFont="1" applyFill="1" applyBorder="1" applyAlignment="1"/>
    <xf numFmtId="164" fontId="19" fillId="24" borderId="0" xfId="40" applyNumberFormat="1" applyFont="1" applyFill="1" applyBorder="1" applyAlignment="1">
      <alignment wrapText="1"/>
    </xf>
    <xf numFmtId="0" fontId="19" fillId="25" borderId="0" xfId="0" applyFont="1" applyFill="1" applyBorder="1" applyAlignment="1">
      <alignment horizontal="left" indent="4"/>
    </xf>
    <xf numFmtId="0" fontId="19" fillId="26" borderId="0" xfId="0" applyFont="1" applyFill="1" applyBorder="1"/>
    <xf numFmtId="0" fontId="18" fillId="25" borderId="0" xfId="0" applyFont="1" applyFill="1" applyBorder="1" applyAlignment="1"/>
    <xf numFmtId="0" fontId="18" fillId="25" borderId="0" xfId="0" applyFont="1" applyFill="1" applyBorder="1" applyAlignment="1">
      <alignment horizontal="center"/>
    </xf>
    <xf numFmtId="0" fontId="17" fillId="25" borderId="0" xfId="0" applyFont="1" applyFill="1" applyBorder="1"/>
    <xf numFmtId="0" fontId="21" fillId="30" borderId="20" xfId="62" applyFont="1" applyFill="1" applyBorder="1" applyAlignment="1" applyProtection="1">
      <alignment horizontal="center" vertical="center"/>
    </xf>
    <xf numFmtId="0" fontId="98" fillId="35" borderId="0" xfId="68" applyFill="1" applyAlignment="1" applyProtection="1"/>
    <xf numFmtId="173" fontId="19" fillId="36" borderId="0" xfId="62" applyNumberFormat="1" applyFont="1" applyFill="1" applyAlignment="1">
      <alignment horizontal="right" vertical="center" wrapText="1"/>
    </xf>
    <xf numFmtId="166" fontId="77" fillId="26" borderId="10" xfId="0" applyNumberFormat="1" applyFont="1" applyFill="1" applyBorder="1" applyAlignment="1">
      <alignment horizontal="right" vertical="center" indent="2"/>
    </xf>
    <xf numFmtId="166" fontId="10" fillId="26" borderId="0" xfId="0" applyNumberFormat="1" applyFont="1" applyFill="1" applyBorder="1" applyAlignment="1">
      <alignment horizontal="right" indent="2"/>
    </xf>
    <xf numFmtId="165" fontId="77" fillId="26" borderId="10" xfId="0" applyNumberFormat="1" applyFont="1" applyFill="1" applyBorder="1" applyAlignment="1">
      <alignment horizontal="right" vertical="center" indent="2"/>
    </xf>
    <xf numFmtId="165" fontId="10" fillId="26" borderId="0" xfId="0" applyNumberFormat="1" applyFont="1" applyFill="1" applyBorder="1" applyAlignment="1">
      <alignment horizontal="right" indent="2"/>
    </xf>
    <xf numFmtId="0" fontId="94" fillId="32" borderId="0" xfId="62" applyFont="1" applyFill="1" applyBorder="1" applyAlignment="1">
      <alignment wrapText="1"/>
    </xf>
    <xf numFmtId="0" fontId="18" fillId="25" borderId="0" xfId="70" applyFont="1" applyFill="1" applyBorder="1" applyAlignment="1">
      <alignment horizontal="left"/>
    </xf>
    <xf numFmtId="0" fontId="20" fillId="25" borderId="0" xfId="70" applyFont="1" applyFill="1" applyAlignment="1"/>
    <xf numFmtId="0" fontId="20" fillId="25" borderId="20" xfId="70" applyFont="1" applyFill="1" applyBorder="1" applyAlignment="1"/>
    <xf numFmtId="0" fontId="20" fillId="25" borderId="0" xfId="70" applyFont="1" applyFill="1" applyBorder="1" applyAlignment="1"/>
    <xf numFmtId="0" fontId="77" fillId="25" borderId="0" xfId="70" applyFont="1" applyFill="1" applyBorder="1" applyAlignment="1">
      <alignment horizontal="left"/>
    </xf>
    <xf numFmtId="0" fontId="16" fillId="25" borderId="22" xfId="70" applyFont="1" applyFill="1" applyBorder="1" applyAlignment="1">
      <alignment horizontal="left"/>
    </xf>
    <xf numFmtId="3" fontId="119" fillId="26" borderId="0" xfId="70" applyNumberFormat="1" applyFont="1" applyFill="1" applyBorder="1" applyAlignment="1">
      <alignment horizontal="right"/>
    </xf>
    <xf numFmtId="1" fontId="119" fillId="26" borderId="0" xfId="70" applyNumberFormat="1" applyFont="1" applyFill="1" applyBorder="1" applyAlignment="1">
      <alignment horizontal="right"/>
    </xf>
    <xf numFmtId="0" fontId="120" fillId="26" borderId="0" xfId="70" applyFont="1" applyFill="1"/>
    <xf numFmtId="2" fontId="121" fillId="26" borderId="0" xfId="70" applyNumberFormat="1" applyFont="1" applyFill="1" applyBorder="1" applyAlignment="1">
      <alignment horizontal="center"/>
    </xf>
    <xf numFmtId="0" fontId="120" fillId="26" borderId="0" xfId="70" applyFont="1" applyFill="1" applyBorder="1"/>
    <xf numFmtId="0" fontId="18" fillId="26" borderId="11" xfId="70" applyFont="1" applyFill="1" applyBorder="1" applyAlignment="1">
      <alignment horizontal="center"/>
    </xf>
    <xf numFmtId="172" fontId="10" fillId="25" borderId="0" xfId="70" applyNumberFormat="1" applyFont="1" applyFill="1" applyBorder="1" applyAlignment="1">
      <alignment horizontal="left"/>
    </xf>
    <xf numFmtId="0" fontId="18" fillId="25" borderId="18" xfId="70" applyFont="1" applyFill="1" applyBorder="1" applyAlignment="1">
      <alignment horizontal="left"/>
    </xf>
    <xf numFmtId="0" fontId="16" fillId="25" borderId="23" xfId="70" applyFont="1" applyFill="1" applyBorder="1" applyAlignment="1">
      <alignment horizontal="left"/>
    </xf>
    <xf numFmtId="0" fontId="16" fillId="25" borderId="0" xfId="70" applyFont="1" applyFill="1" applyBorder="1" applyAlignment="1">
      <alignment horizontal="left"/>
    </xf>
    <xf numFmtId="0" fontId="18" fillId="25" borderId="49" xfId="70" applyFont="1" applyFill="1" applyBorder="1" applyAlignment="1">
      <alignment horizontal="center" vertical="center" wrapText="1"/>
    </xf>
    <xf numFmtId="0" fontId="77" fillId="25" borderId="0" xfId="78" applyFont="1" applyFill="1" applyBorder="1" applyAlignment="1">
      <alignment horizontal="left" vertical="center"/>
    </xf>
    <xf numFmtId="170" fontId="77" fillId="26" borderId="49" xfId="70" applyNumberFormat="1" applyFont="1" applyFill="1" applyBorder="1" applyAlignment="1">
      <alignment horizontal="right" vertical="center" wrapText="1"/>
    </xf>
    <xf numFmtId="165" fontId="77" fillId="26" borderId="49" xfId="70" applyNumberFormat="1" applyFont="1" applyFill="1" applyBorder="1" applyAlignment="1">
      <alignment horizontal="right" vertical="center" wrapText="1" indent="2"/>
    </xf>
    <xf numFmtId="3" fontId="77" fillId="26" borderId="0" xfId="70" applyNumberFormat="1" applyFont="1" applyFill="1" applyBorder="1" applyAlignment="1">
      <alignment horizontal="right" vertical="center" wrapText="1"/>
    </xf>
    <xf numFmtId="166" fontId="77" fillId="25" borderId="0" xfId="70" applyNumberFormat="1" applyFont="1" applyFill="1" applyBorder="1" applyAlignment="1">
      <alignment horizontal="right" vertical="center" wrapText="1" indent="2"/>
    </xf>
    <xf numFmtId="0" fontId="10" fillId="0" borderId="0" xfId="70" applyFont="1" applyFill="1" applyAlignment="1">
      <alignment vertical="center"/>
    </xf>
    <xf numFmtId="0" fontId="10" fillId="0" borderId="0" xfId="70" applyFont="1" applyFill="1" applyAlignment="1">
      <alignment vertical="top"/>
    </xf>
    <xf numFmtId="0" fontId="9" fillId="0" borderId="0" xfId="70" applyFill="1" applyBorder="1"/>
    <xf numFmtId="0" fontId="20" fillId="0" borderId="0" xfId="70" applyFont="1" applyFill="1" applyBorder="1"/>
    <xf numFmtId="0" fontId="19" fillId="0" borderId="0" xfId="70" applyFont="1" applyFill="1" applyBorder="1" applyAlignment="1"/>
    <xf numFmtId="49" fontId="19" fillId="0" borderId="0" xfId="70" applyNumberFormat="1" applyFont="1" applyFill="1" applyBorder="1" applyAlignment="1">
      <alignment horizontal="right"/>
    </xf>
    <xf numFmtId="0" fontId="23" fillId="0" borderId="0" xfId="70" applyFont="1" applyFill="1" applyBorder="1" applyAlignment="1">
      <alignment horizontal="right"/>
    </xf>
    <xf numFmtId="0" fontId="123" fillId="25" borderId="0" xfId="68" applyNumberFormat="1" applyFont="1" applyFill="1" applyBorder="1" applyAlignment="1" applyProtection="1">
      <alignment vertical="justify" wrapText="1"/>
      <protection locked="0"/>
    </xf>
    <xf numFmtId="0" fontId="16" fillId="0" borderId="0" xfId="70" applyFont="1" applyAlignment="1">
      <alignment horizontal="left"/>
    </xf>
    <xf numFmtId="2" fontId="77" fillId="24" borderId="0" xfId="40" applyNumberFormat="1" applyFont="1" applyFill="1" applyBorder="1" applyAlignment="1">
      <alignment horizontal="center" vertical="center" wrapText="1"/>
    </xf>
    <xf numFmtId="0" fontId="30" fillId="25" borderId="0" xfId="62" applyFont="1" applyFill="1" applyBorder="1" applyAlignment="1">
      <alignment horizontal="left" indent="1"/>
    </xf>
    <xf numFmtId="0" fontId="124" fillId="0" borderId="0" xfId="0" applyFont="1"/>
    <xf numFmtId="0" fontId="18" fillId="26" borderId="13" xfId="62" applyFont="1" applyFill="1" applyBorder="1" applyAlignment="1">
      <alignment horizontal="center" vertical="center"/>
    </xf>
    <xf numFmtId="49" fontId="57" fillId="27" borderId="0" xfId="40" applyNumberFormat="1" applyFont="1" applyFill="1" applyBorder="1" applyAlignment="1">
      <alignment horizontal="center" vertical="center" readingOrder="1"/>
    </xf>
    <xf numFmtId="0" fontId="118" fillId="24" borderId="0" xfId="40" applyFont="1" applyFill="1" applyBorder="1" applyAlignment="1">
      <alignment horizontal="left" vertical="center" indent="1"/>
    </xf>
    <xf numFmtId="0" fontId="45" fillId="25" borderId="0" xfId="62" applyFont="1" applyFill="1" applyBorder="1"/>
    <xf numFmtId="3" fontId="45" fillId="26" borderId="0" xfId="70" applyNumberFormat="1" applyFont="1" applyFill="1" applyBorder="1" applyAlignment="1">
      <alignment horizontal="right"/>
    </xf>
    <xf numFmtId="3" fontId="45" fillId="27" borderId="0" xfId="40" applyNumberFormat="1" applyFont="1" applyFill="1" applyBorder="1" applyAlignment="1">
      <alignment horizontal="right" wrapText="1"/>
    </xf>
    <xf numFmtId="0" fontId="126" fillId="26" borderId="0" xfId="70" applyFont="1" applyFill="1" applyBorder="1" applyAlignment="1">
      <alignment horizontal="left"/>
    </xf>
    <xf numFmtId="0" fontId="118" fillId="24" borderId="0" xfId="40" applyFont="1" applyFill="1" applyBorder="1" applyAlignment="1">
      <alignment horizontal="left" indent="1"/>
    </xf>
    <xf numFmtId="0" fontId="127" fillId="25" borderId="19" xfId="70" applyFont="1" applyFill="1" applyBorder="1"/>
    <xf numFmtId="0" fontId="119" fillId="27" borderId="0" xfId="40" applyFont="1" applyFill="1" applyBorder="1" applyAlignment="1"/>
    <xf numFmtId="0" fontId="45" fillId="0" borderId="0" xfId="70" applyFont="1"/>
    <xf numFmtId="0" fontId="55" fillId="25" borderId="0" xfId="70" applyFont="1" applyFill="1" applyBorder="1" applyAlignment="1">
      <alignment vertical="center"/>
    </xf>
    <xf numFmtId="0" fontId="120" fillId="25" borderId="0" xfId="70" applyFont="1" applyFill="1" applyBorder="1"/>
    <xf numFmtId="0" fontId="118" fillId="25" borderId="0" xfId="70" applyFont="1" applyFill="1" applyBorder="1"/>
    <xf numFmtId="3" fontId="118" fillId="27" borderId="0" xfId="40" applyNumberFormat="1" applyFont="1" applyFill="1" applyBorder="1" applyAlignment="1">
      <alignment horizontal="right" wrapText="1"/>
    </xf>
    <xf numFmtId="0" fontId="45" fillId="25" borderId="0" xfId="70" applyFont="1" applyFill="1" applyBorder="1" applyAlignment="1">
      <alignment horizontal="left" indent="2"/>
    </xf>
    <xf numFmtId="3" fontId="45" fillId="26" borderId="0" xfId="70" applyNumberFormat="1" applyFont="1" applyFill="1"/>
    <xf numFmtId="0" fontId="120" fillId="25" borderId="0" xfId="70" applyFont="1" applyFill="1" applyBorder="1" applyAlignment="1">
      <alignment vertical="center"/>
    </xf>
    <xf numFmtId="0" fontId="118" fillId="25" borderId="0" xfId="70" applyFont="1" applyFill="1" applyBorder="1" applyAlignment="1">
      <alignment vertical="center"/>
    </xf>
    <xf numFmtId="0" fontId="120" fillId="25" borderId="0" xfId="70" applyFont="1" applyFill="1" applyBorder="1" applyAlignment="1">
      <alignment vertical="top"/>
    </xf>
    <xf numFmtId="0" fontId="119" fillId="25" borderId="0" xfId="70" applyFont="1" applyFill="1" applyBorder="1" applyAlignment="1">
      <alignment horizontal="right"/>
    </xf>
    <xf numFmtId="166" fontId="77" fillId="27" borderId="76" xfId="40" applyNumberFormat="1" applyFont="1" applyFill="1" applyBorder="1" applyAlignment="1">
      <alignment horizontal="right" wrapText="1" indent="1"/>
    </xf>
    <xf numFmtId="166" fontId="19" fillId="27" borderId="76" xfId="40" applyNumberFormat="1" applyFont="1" applyFill="1" applyBorder="1" applyAlignment="1">
      <alignment horizontal="right" wrapText="1" indent="1"/>
    </xf>
    <xf numFmtId="166" fontId="19" fillId="27" borderId="66" xfId="40" applyNumberFormat="1" applyFont="1" applyFill="1" applyBorder="1" applyAlignment="1">
      <alignment horizontal="center" wrapText="1"/>
    </xf>
    <xf numFmtId="166" fontId="19" fillId="27" borderId="76" xfId="40" applyNumberFormat="1" applyFont="1" applyFill="1" applyBorder="1" applyAlignment="1">
      <alignment horizontal="center" wrapText="1"/>
    </xf>
    <xf numFmtId="176" fontId="30" fillId="27" borderId="66" xfId="220" applyNumberFormat="1" applyFont="1" applyFill="1" applyBorder="1" applyAlignment="1">
      <alignment horizontal="center" wrapText="1"/>
    </xf>
    <xf numFmtId="176" fontId="30" fillId="27" borderId="76" xfId="220" applyNumberFormat="1" applyFont="1" applyFill="1" applyBorder="1" applyAlignment="1">
      <alignment horizontal="center" wrapText="1"/>
    </xf>
    <xf numFmtId="165" fontId="77" fillId="27" borderId="66" xfId="58" applyNumberFormat="1" applyFont="1" applyFill="1" applyBorder="1" applyAlignment="1">
      <alignment horizontal="right" wrapText="1" indent="1"/>
    </xf>
    <xf numFmtId="165" fontId="77" fillId="27" borderId="76" xfId="58" applyNumberFormat="1" applyFont="1" applyFill="1" applyBorder="1" applyAlignment="1">
      <alignment horizontal="right" wrapText="1" indent="1"/>
    </xf>
    <xf numFmtId="165" fontId="19" fillId="27" borderId="66" xfId="40" applyNumberFormat="1" applyFont="1" applyFill="1" applyBorder="1" applyAlignment="1">
      <alignment horizontal="right" wrapText="1" indent="1"/>
    </xf>
    <xf numFmtId="165" fontId="19" fillId="27" borderId="76" xfId="40" applyNumberFormat="1" applyFont="1" applyFill="1" applyBorder="1" applyAlignment="1">
      <alignment horizontal="right" wrapText="1" indent="1"/>
    </xf>
    <xf numFmtId="2" fontId="19" fillId="27" borderId="66" xfId="40" applyNumberFormat="1" applyFont="1" applyFill="1" applyBorder="1" applyAlignment="1">
      <alignment horizontal="right" wrapText="1" indent="1"/>
    </xf>
    <xf numFmtId="2" fontId="19" fillId="27" borderId="76" xfId="40" applyNumberFormat="1" applyFont="1" applyFill="1" applyBorder="1" applyAlignment="1">
      <alignment horizontal="right" wrapText="1" indent="1"/>
    </xf>
    <xf numFmtId="49" fontId="18" fillId="25" borderId="57" xfId="62" applyNumberFormat="1" applyFont="1" applyFill="1" applyBorder="1" applyAlignment="1">
      <alignment horizontal="center" vertical="center" wrapText="1"/>
    </xf>
    <xf numFmtId="0" fontId="16" fillId="25" borderId="0" xfId="0" applyFont="1" applyFill="1" applyBorder="1" applyAlignment="1">
      <alignment horizontal="left"/>
    </xf>
    <xf numFmtId="0" fontId="18" fillId="25" borderId="0" xfId="70" applyFont="1" applyFill="1" applyBorder="1" applyAlignment="1">
      <alignment horizontal="left"/>
    </xf>
    <xf numFmtId="0" fontId="45" fillId="25" borderId="0" xfId="70" applyFont="1" applyFill="1" applyBorder="1" applyAlignment="1">
      <alignment horizontal="left"/>
    </xf>
    <xf numFmtId="0" fontId="49" fillId="26" borderId="0" xfId="70" applyFont="1" applyFill="1" applyBorder="1" applyAlignment="1">
      <alignment vertical="top"/>
    </xf>
    <xf numFmtId="176" fontId="30" fillId="27" borderId="0" xfId="220" applyNumberFormat="1" applyFont="1" applyFill="1" applyBorder="1" applyAlignment="1">
      <alignment horizontal="center" wrapText="1"/>
    </xf>
    <xf numFmtId="0" fontId="18" fillId="25" borderId="10" xfId="62" applyFont="1" applyFill="1" applyBorder="1" applyAlignment="1">
      <alignment horizontal="center"/>
    </xf>
    <xf numFmtId="0" fontId="9" fillId="0" borderId="10" xfId="62" applyBorder="1"/>
    <xf numFmtId="166" fontId="131" fillId="26" borderId="0" xfId="0" applyNumberFormat="1" applyFont="1" applyFill="1" applyBorder="1" applyAlignment="1">
      <alignment horizontal="right" indent="1"/>
    </xf>
    <xf numFmtId="0" fontId="9" fillId="25" borderId="18" xfId="70" applyFill="1" applyBorder="1" applyAlignment="1">
      <alignment horizontal="center"/>
    </xf>
    <xf numFmtId="0" fontId="18" fillId="25" borderId="18" xfId="70" applyFont="1" applyFill="1" applyBorder="1" applyAlignment="1">
      <alignment horizontal="center"/>
    </xf>
    <xf numFmtId="0" fontId="16" fillId="25" borderId="0" xfId="70" applyFont="1" applyFill="1" applyBorder="1" applyAlignment="1">
      <alignment vertical="center"/>
    </xf>
    <xf numFmtId="0" fontId="90" fillId="25" borderId="0" xfId="0" applyFont="1" applyFill="1" applyBorder="1" applyAlignment="1"/>
    <xf numFmtId="0" fontId="23" fillId="24" borderId="0" xfId="40" applyFont="1" applyFill="1" applyBorder="1" applyAlignment="1">
      <alignment wrapText="1"/>
    </xf>
    <xf numFmtId="0" fontId="12" fillId="25" borderId="0" xfId="0" applyFont="1" applyFill="1" applyBorder="1"/>
    <xf numFmtId="0" fontId="16" fillId="25" borderId="22" xfId="70" applyFont="1" applyFill="1" applyBorder="1" applyAlignment="1">
      <alignment horizontal="left"/>
    </xf>
    <xf numFmtId="0" fontId="16" fillId="25" borderId="0" xfId="70" applyFont="1" applyFill="1" applyBorder="1" applyAlignment="1">
      <alignment horizontal="left"/>
    </xf>
    <xf numFmtId="0" fontId="118" fillId="24" borderId="0" xfId="66" applyFont="1" applyFill="1" applyBorder="1" applyAlignment="1">
      <alignment horizontal="left" vertical="center"/>
    </xf>
    <xf numFmtId="0" fontId="55" fillId="25" borderId="0" xfId="63" applyFont="1" applyFill="1" applyBorder="1" applyAlignment="1">
      <alignment horizontal="left" vertical="center" wrapText="1"/>
    </xf>
    <xf numFmtId="170" fontId="118" fillId="26" borderId="0" xfId="70" applyNumberFormat="1" applyFont="1" applyFill="1" applyBorder="1" applyAlignment="1">
      <alignment horizontal="right" vertical="center" wrapText="1"/>
    </xf>
    <xf numFmtId="165" fontId="118" fillId="26" borderId="0" xfId="70" applyNumberFormat="1" applyFont="1" applyFill="1" applyBorder="1" applyAlignment="1">
      <alignment horizontal="right" vertical="center" wrapText="1" indent="2"/>
    </xf>
    <xf numFmtId="3" fontId="118" fillId="26" borderId="0" xfId="70" applyNumberFormat="1" applyFont="1" applyFill="1" applyBorder="1" applyAlignment="1">
      <alignment horizontal="right" vertical="center" wrapText="1"/>
    </xf>
    <xf numFmtId="166" fontId="118" fillId="25" borderId="0" xfId="70" applyNumberFormat="1" applyFont="1" applyFill="1" applyBorder="1" applyAlignment="1">
      <alignment horizontal="right" vertical="center" wrapText="1" indent="2"/>
    </xf>
    <xf numFmtId="0" fontId="45" fillId="25" borderId="0" xfId="70" applyFont="1" applyFill="1" applyBorder="1" applyAlignment="1">
      <alignment vertical="center"/>
    </xf>
    <xf numFmtId="0" fontId="118" fillId="25" borderId="0" xfId="63" applyFont="1" applyFill="1" applyBorder="1" applyAlignment="1">
      <alignment horizontal="left" vertical="center" wrapText="1"/>
    </xf>
    <xf numFmtId="0" fontId="118" fillId="24" borderId="0" xfId="40" applyFont="1" applyFill="1" applyBorder="1" applyAlignment="1">
      <alignment horizontal="left" vertical="center"/>
    </xf>
    <xf numFmtId="4" fontId="45" fillId="25" borderId="0" xfId="63" applyNumberFormat="1" applyFont="1" applyFill="1" applyBorder="1" applyAlignment="1">
      <alignment horizontal="left" vertical="center" wrapText="1"/>
    </xf>
    <xf numFmtId="170" fontId="45" fillId="26" borderId="0" xfId="70" applyNumberFormat="1" applyFont="1" applyFill="1" applyBorder="1" applyAlignment="1">
      <alignment horizontal="right" vertical="center" wrapText="1"/>
    </xf>
    <xf numFmtId="165" fontId="45" fillId="26" borderId="0" xfId="70" applyNumberFormat="1" applyFont="1" applyFill="1" applyBorder="1" applyAlignment="1">
      <alignment horizontal="right" vertical="center" wrapText="1" indent="2"/>
    </xf>
    <xf numFmtId="3" fontId="45" fillId="26" borderId="0" xfId="70" applyNumberFormat="1" applyFont="1" applyFill="1" applyBorder="1" applyAlignment="1">
      <alignment horizontal="right" vertical="center" wrapText="1"/>
    </xf>
    <xf numFmtId="166" fontId="45" fillId="25" borderId="0" xfId="70" applyNumberFormat="1" applyFont="1" applyFill="1" applyBorder="1" applyAlignment="1">
      <alignment horizontal="right" vertical="center" wrapText="1" indent="2"/>
    </xf>
    <xf numFmtId="4" fontId="45" fillId="26" borderId="0" xfId="63" applyNumberFormat="1" applyFont="1" applyFill="1" applyBorder="1" applyAlignment="1">
      <alignment horizontal="left" vertical="center" wrapText="1"/>
    </xf>
    <xf numFmtId="170" fontId="118" fillId="26" borderId="0" xfId="70" applyNumberFormat="1" applyFont="1" applyFill="1" applyBorder="1" applyAlignment="1">
      <alignment horizontal="right" vertical="center"/>
    </xf>
    <xf numFmtId="165" fontId="118" fillId="26" borderId="0" xfId="70" applyNumberFormat="1" applyFont="1" applyFill="1" applyBorder="1" applyAlignment="1">
      <alignment horizontal="right" vertical="center" indent="2"/>
    </xf>
    <xf numFmtId="0" fontId="118" fillId="27" borderId="0" xfId="66" applyFont="1" applyFill="1" applyBorder="1" applyAlignment="1">
      <alignment horizontal="left" vertical="center"/>
    </xf>
    <xf numFmtId="0" fontId="118" fillId="27" borderId="0" xfId="40" applyFont="1" applyFill="1" applyBorder="1" applyAlignment="1">
      <alignment vertical="center"/>
    </xf>
    <xf numFmtId="170" fontId="45" fillId="26" borderId="0" xfId="70" applyNumberFormat="1" applyFont="1" applyFill="1" applyBorder="1" applyAlignment="1">
      <alignment horizontal="right" vertical="center"/>
    </xf>
    <xf numFmtId="165" fontId="45" fillId="26" borderId="0" xfId="70" applyNumberFormat="1" applyFont="1" applyFill="1" applyBorder="1" applyAlignment="1">
      <alignment horizontal="right" vertical="center" indent="2"/>
    </xf>
    <xf numFmtId="0" fontId="45" fillId="26" borderId="0" xfId="70" applyFont="1" applyFill="1" applyAlignment="1">
      <alignment vertical="center" wrapText="1"/>
    </xf>
    <xf numFmtId="0" fontId="45" fillId="26" borderId="0" xfId="70" applyFont="1" applyFill="1" applyBorder="1" applyAlignment="1">
      <alignment vertical="center" wrapText="1"/>
    </xf>
    <xf numFmtId="0" fontId="45" fillId="26" borderId="0" xfId="63" applyFont="1" applyFill="1" applyBorder="1" applyAlignment="1">
      <alignment horizontal="left" vertical="center" wrapText="1"/>
    </xf>
    <xf numFmtId="0" fontId="45" fillId="26" borderId="0" xfId="70" quotePrefix="1" applyFont="1" applyFill="1" applyBorder="1" applyAlignment="1">
      <alignment vertical="center" wrapText="1"/>
    </xf>
    <xf numFmtId="0" fontId="45" fillId="25" borderId="0" xfId="70" quotePrefix="1" applyFont="1" applyFill="1" applyBorder="1" applyAlignment="1">
      <alignment vertical="center" wrapText="1"/>
    </xf>
    <xf numFmtId="0" fontId="45" fillId="25" borderId="0" xfId="70" applyFont="1" applyFill="1" applyBorder="1" applyAlignment="1">
      <alignment vertical="center" wrapText="1"/>
    </xf>
    <xf numFmtId="0" fontId="120" fillId="0" borderId="0" xfId="70" applyFont="1"/>
    <xf numFmtId="0" fontId="118" fillId="26" borderId="0" xfId="70" applyFont="1" applyFill="1" applyBorder="1" applyAlignment="1">
      <alignment horizontal="right" vertical="center"/>
    </xf>
    <xf numFmtId="0" fontId="55" fillId="25" borderId="0" xfId="70" applyFont="1" applyFill="1" applyBorder="1" applyAlignment="1">
      <alignment vertical="top"/>
    </xf>
    <xf numFmtId="0" fontId="45" fillId="25" borderId="0" xfId="70" applyFont="1" applyFill="1" applyBorder="1" applyAlignment="1">
      <alignment vertical="top"/>
    </xf>
    <xf numFmtId="1" fontId="45" fillId="25" borderId="0" xfId="70" applyNumberFormat="1" applyFont="1" applyFill="1" applyBorder="1" applyAlignment="1">
      <alignment vertical="top"/>
    </xf>
    <xf numFmtId="0" fontId="120" fillId="25" borderId="0" xfId="70" applyNumberFormat="1" applyFont="1" applyFill="1" applyBorder="1" applyAlignment="1">
      <alignment vertical="top"/>
    </xf>
    <xf numFmtId="0" fontId="120" fillId="26" borderId="32" xfId="62" applyFont="1" applyFill="1" applyBorder="1" applyAlignment="1">
      <alignment vertical="center"/>
    </xf>
    <xf numFmtId="0" fontId="125" fillId="26" borderId="31" xfId="62" applyFont="1" applyFill="1" applyBorder="1" applyAlignment="1">
      <alignment vertical="center"/>
    </xf>
    <xf numFmtId="0" fontId="77" fillId="25" borderId="0" xfId="62" applyFont="1" applyFill="1" applyBorder="1" applyAlignment="1">
      <alignment vertical="center"/>
    </xf>
    <xf numFmtId="0" fontId="18" fillId="25" borderId="12" xfId="0" applyFont="1" applyFill="1" applyBorder="1" applyAlignment="1">
      <alignment horizontal="center"/>
    </xf>
    <xf numFmtId="176" fontId="30" fillId="27" borderId="67" xfId="220" applyNumberFormat="1" applyFont="1" applyFill="1" applyBorder="1" applyAlignment="1">
      <alignment horizontal="center" wrapText="1"/>
    </xf>
    <xf numFmtId="0" fontId="77" fillId="25" borderId="0" xfId="0" applyFont="1" applyFill="1" applyBorder="1" applyAlignment="1">
      <alignment horizontal="left"/>
    </xf>
    <xf numFmtId="0" fontId="12" fillId="25" borderId="0" xfId="0" applyFont="1" applyFill="1" applyBorder="1"/>
    <xf numFmtId="0" fontId="18" fillId="26" borderId="11" xfId="0" applyFont="1" applyFill="1" applyBorder="1" applyAlignment="1">
      <alignment horizontal="center"/>
    </xf>
    <xf numFmtId="0" fontId="18" fillId="26" borderId="13" xfId="62" applyFont="1" applyFill="1" applyBorder="1" applyAlignment="1">
      <alignment horizontal="center" vertical="center"/>
    </xf>
    <xf numFmtId="0" fontId="18" fillId="25" borderId="12" xfId="62" applyFont="1" applyFill="1" applyBorder="1" applyAlignment="1">
      <alignment horizontal="center"/>
    </xf>
    <xf numFmtId="165" fontId="10" fillId="26" borderId="0" xfId="0" applyNumberFormat="1" applyFont="1" applyFill="1" applyBorder="1" applyAlignment="1">
      <alignment horizontal="right" indent="1"/>
    </xf>
    <xf numFmtId="166" fontId="135" fillId="26" borderId="0" xfId="62" applyNumberFormat="1" applyFont="1" applyFill="1" applyBorder="1" applyAlignment="1">
      <alignment horizontal="right" indent="1"/>
    </xf>
    <xf numFmtId="166" fontId="135" fillId="26" borderId="10" xfId="62" applyNumberFormat="1" applyFont="1" applyFill="1" applyBorder="1" applyAlignment="1">
      <alignment horizontal="right" indent="1"/>
    </xf>
    <xf numFmtId="0" fontId="18" fillId="25" borderId="18" xfId="70" applyFont="1" applyFill="1" applyBorder="1" applyAlignment="1">
      <alignment horizontal="right"/>
    </xf>
    <xf numFmtId="3" fontId="85" fillId="26" borderId="0" xfId="70" applyNumberFormat="1" applyFont="1" applyFill="1" applyBorder="1" applyAlignment="1">
      <alignment horizontal="left"/>
    </xf>
    <xf numFmtId="3" fontId="118" fillId="27" borderId="0" xfId="40" applyNumberFormat="1" applyFont="1" applyFill="1" applyBorder="1" applyAlignment="1">
      <alignment vertical="center" wrapText="1"/>
    </xf>
    <xf numFmtId="3" fontId="129" fillId="26" borderId="0" xfId="70" applyNumberFormat="1" applyFont="1" applyFill="1" applyBorder="1" applyAlignment="1">
      <alignment horizontal="right"/>
    </xf>
    <xf numFmtId="3" fontId="15" fillId="25" borderId="0" xfId="70" applyNumberFormat="1" applyFont="1" applyFill="1" applyBorder="1" applyAlignment="1">
      <alignment horizontal="right"/>
    </xf>
    <xf numFmtId="3" fontId="10" fillId="25" borderId="0" xfId="70" applyNumberFormat="1" applyFont="1" applyFill="1" applyBorder="1" applyAlignment="1">
      <alignment horizontal="right"/>
    </xf>
    <xf numFmtId="3" fontId="15" fillId="26" borderId="0" xfId="70" applyNumberFormat="1" applyFont="1" applyFill="1" applyBorder="1" applyAlignment="1">
      <alignment horizontal="right" vertical="center"/>
    </xf>
    <xf numFmtId="3" fontId="10" fillId="26" borderId="0" xfId="70" applyNumberFormat="1" applyFont="1" applyFill="1" applyBorder="1" applyAlignment="1">
      <alignment horizontal="right" vertical="center"/>
    </xf>
    <xf numFmtId="3" fontId="15" fillId="26" borderId="0" xfId="70" applyNumberFormat="1" applyFont="1" applyFill="1" applyBorder="1" applyAlignment="1">
      <alignment horizontal="right"/>
    </xf>
    <xf numFmtId="3" fontId="10" fillId="26" borderId="0" xfId="70" applyNumberFormat="1" applyFont="1" applyFill="1" applyBorder="1" applyAlignment="1">
      <alignment horizontal="right"/>
    </xf>
    <xf numFmtId="164" fontId="117" fillId="37" borderId="0" xfId="40" applyNumberFormat="1" applyFont="1" applyFill="1" applyBorder="1" applyAlignment="1">
      <alignment vertical="center" readingOrder="1"/>
    </xf>
    <xf numFmtId="0" fontId="12" fillId="25" borderId="0" xfId="0" applyFont="1" applyFill="1" applyBorder="1"/>
    <xf numFmtId="3" fontId="85" fillId="26" borderId="0" xfId="70" applyNumberFormat="1" applyFont="1" applyFill="1" applyBorder="1" applyAlignment="1">
      <alignment horizontal="left"/>
    </xf>
    <xf numFmtId="0" fontId="18" fillId="25" borderId="12" xfId="51" applyFont="1" applyFill="1" applyBorder="1" applyAlignment="1">
      <alignment horizontal="center" vertical="center"/>
    </xf>
    <xf numFmtId="0" fontId="23" fillId="24" borderId="0" xfId="61" applyFont="1" applyFill="1" applyBorder="1" applyAlignment="1">
      <alignment horizontal="left" wrapText="1"/>
    </xf>
    <xf numFmtId="0" fontId="17" fillId="25" borderId="0" xfId="0" applyFont="1" applyFill="1" applyBorder="1"/>
    <xf numFmtId="0" fontId="40" fillId="25" borderId="0" xfId="0" applyFont="1" applyFill="1" applyBorder="1" applyAlignment="1">
      <alignment horizontal="left"/>
    </xf>
    <xf numFmtId="0" fontId="15" fillId="25" borderId="22" xfId="70" applyFont="1" applyFill="1" applyBorder="1" applyAlignment="1">
      <alignment horizontal="left"/>
    </xf>
    <xf numFmtId="0" fontId="10" fillId="25" borderId="22" xfId="70" applyFont="1" applyFill="1" applyBorder="1"/>
    <xf numFmtId="0" fontId="19" fillId="25" borderId="22" xfId="70" applyFont="1" applyFill="1" applyBorder="1"/>
    <xf numFmtId="0" fontId="127" fillId="25" borderId="0" xfId="70" applyFont="1" applyFill="1" applyBorder="1"/>
    <xf numFmtId="0" fontId="45" fillId="0" borderId="0" xfId="70" applyFont="1" applyBorder="1"/>
    <xf numFmtId="172" fontId="19" fillId="25" borderId="0" xfId="70" applyNumberFormat="1" applyFont="1" applyFill="1" applyBorder="1" applyAlignment="1"/>
    <xf numFmtId="0" fontId="120" fillId="25" borderId="20" xfId="70" applyFont="1" applyFill="1" applyBorder="1" applyAlignment="1">
      <alignment vertical="center"/>
    </xf>
    <xf numFmtId="0" fontId="21" fillId="38" borderId="77" xfId="70" applyFont="1" applyFill="1" applyBorder="1" applyAlignment="1">
      <alignment horizontal="center" vertical="center"/>
    </xf>
    <xf numFmtId="0" fontId="16" fillId="25" borderId="22" xfId="70" applyFont="1" applyFill="1" applyBorder="1" applyAlignment="1"/>
    <xf numFmtId="0" fontId="16" fillId="25" borderId="23" xfId="70" applyFont="1" applyFill="1" applyBorder="1" applyAlignment="1"/>
    <xf numFmtId="0" fontId="78" fillId="25" borderId="0" xfId="70" applyFont="1" applyFill="1" applyBorder="1"/>
    <xf numFmtId="0" fontId="81" fillId="25" borderId="0" xfId="70" applyFont="1" applyFill="1" applyBorder="1" applyAlignment="1">
      <alignment vertical="center"/>
    </xf>
    <xf numFmtId="0" fontId="31" fillId="25" borderId="0" xfId="70" applyFont="1" applyFill="1" applyBorder="1"/>
    <xf numFmtId="0" fontId="77" fillId="25" borderId="0" xfId="70" applyFont="1" applyFill="1" applyBorder="1"/>
    <xf numFmtId="3" fontId="9" fillId="26" borderId="19" xfId="70" applyNumberFormat="1" applyFill="1" applyBorder="1" applyAlignment="1">
      <alignment horizontal="center"/>
    </xf>
    <xf numFmtId="3" fontId="18" fillId="26" borderId="19" xfId="40" applyNumberFormat="1" applyFont="1" applyFill="1" applyBorder="1" applyAlignment="1">
      <alignment horizontal="right" wrapText="1"/>
    </xf>
    <xf numFmtId="164" fontId="77" fillId="26" borderId="19" xfId="40" applyNumberFormat="1" applyFont="1" applyFill="1" applyBorder="1" applyAlignment="1">
      <alignment horizontal="right" indent="1"/>
    </xf>
    <xf numFmtId="0" fontId="78" fillId="26" borderId="19" xfId="70" applyFont="1" applyFill="1" applyBorder="1"/>
    <xf numFmtId="0" fontId="9" fillId="26" borderId="19" xfId="70" applyFill="1" applyBorder="1"/>
    <xf numFmtId="165" fontId="78" fillId="26" borderId="19" xfId="70" applyNumberFormat="1" applyFont="1" applyFill="1" applyBorder="1" applyAlignment="1">
      <alignment horizontal="center" vertical="center"/>
    </xf>
    <xf numFmtId="165" fontId="9" fillId="26" borderId="19" xfId="70" applyNumberFormat="1" applyFont="1" applyFill="1" applyBorder="1" applyAlignment="1">
      <alignment horizontal="center" vertical="center"/>
    </xf>
    <xf numFmtId="0" fontId="81" fillId="26" borderId="19" xfId="70" applyFont="1" applyFill="1" applyBorder="1" applyAlignment="1">
      <alignment vertical="center"/>
    </xf>
    <xf numFmtId="165" fontId="31" fillId="26" borderId="19" xfId="70" applyNumberFormat="1" applyFont="1" applyFill="1" applyBorder="1" applyAlignment="1">
      <alignment horizontal="center" vertical="center"/>
    </xf>
    <xf numFmtId="165" fontId="77" fillId="26" borderId="19" xfId="70" applyNumberFormat="1" applyFont="1" applyFill="1" applyBorder="1" applyAlignment="1">
      <alignment horizontal="center" vertical="center"/>
    </xf>
    <xf numFmtId="0" fontId="123" fillId="25" borderId="19" xfId="68" applyNumberFormat="1" applyFont="1" applyFill="1" applyBorder="1" applyAlignment="1" applyProtection="1">
      <alignment vertical="justify" wrapText="1"/>
      <protection locked="0"/>
    </xf>
    <xf numFmtId="3" fontId="16" fillId="26" borderId="19" xfId="70" applyNumberFormat="1" applyFont="1" applyFill="1" applyBorder="1" applyAlignment="1">
      <alignment horizontal="center"/>
    </xf>
    <xf numFmtId="3" fontId="18"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9" fillId="26" borderId="20" xfId="51" applyFont="1" applyFill="1" applyBorder="1"/>
    <xf numFmtId="0" fontId="48" fillId="26" borderId="20" xfId="51" applyFont="1" applyFill="1" applyBorder="1"/>
    <xf numFmtId="0" fontId="101" fillId="27" borderId="20" xfId="61" applyFont="1" applyFill="1" applyBorder="1" applyAlignment="1">
      <alignment horizontal="left" indent="1"/>
    </xf>
    <xf numFmtId="0" fontId="102" fillId="26" borderId="20" xfId="51" applyFont="1" applyFill="1" applyBorder="1"/>
    <xf numFmtId="49" fontId="12" fillId="25" borderId="0" xfId="51" applyNumberFormat="1" applyFont="1" applyFill="1" applyBorder="1"/>
    <xf numFmtId="0" fontId="16" fillId="25" borderId="0" xfId="51" applyFont="1" applyFill="1" applyBorder="1" applyAlignment="1">
      <alignment horizontal="center"/>
    </xf>
    <xf numFmtId="0" fontId="17" fillId="26" borderId="0" xfId="51" applyFont="1" applyFill="1" applyBorder="1"/>
    <xf numFmtId="0" fontId="12" fillId="26" borderId="0" xfId="51" applyFont="1" applyFill="1" applyBorder="1"/>
    <xf numFmtId="0" fontId="35" fillId="26" borderId="0" xfId="51" applyFont="1" applyFill="1" applyBorder="1"/>
    <xf numFmtId="0" fontId="13" fillId="26" borderId="0" xfId="51" applyFont="1" applyFill="1" applyBorder="1"/>
    <xf numFmtId="0" fontId="72" fillId="26" borderId="0" xfId="51" applyFont="1" applyFill="1" applyBorder="1"/>
    <xf numFmtId="0" fontId="66" fillId="26" borderId="0" xfId="51" applyFont="1" applyFill="1" applyBorder="1"/>
    <xf numFmtId="0" fontId="16" fillId="25" borderId="0" xfId="51" applyFont="1" applyFill="1" applyBorder="1"/>
    <xf numFmtId="0" fontId="66" fillId="25" borderId="0" xfId="51" applyFont="1" applyFill="1" applyBorder="1"/>
    <xf numFmtId="172" fontId="19" fillId="25" borderId="0" xfId="52" applyNumberFormat="1" applyFont="1" applyFill="1" applyBorder="1" applyAlignment="1"/>
    <xf numFmtId="0" fontId="19" fillId="25" borderId="0" xfId="51" applyNumberFormat="1" applyFont="1" applyFill="1" applyBorder="1" applyAlignment="1"/>
    <xf numFmtId="0" fontId="21" fillId="30" borderId="20" xfId="52" applyFont="1" applyFill="1" applyBorder="1" applyAlignment="1">
      <alignment horizontal="center" vertical="center"/>
    </xf>
    <xf numFmtId="0" fontId="39" fillId="25" borderId="19" xfId="0" applyFont="1" applyFill="1" applyBorder="1" applyAlignment="1">
      <alignment vertical="center"/>
    </xf>
    <xf numFmtId="0" fontId="39" fillId="25" borderId="19" xfId="0" applyFont="1" applyFill="1" applyBorder="1"/>
    <xf numFmtId="0" fontId="18" fillId="26" borderId="18" xfId="0" applyFont="1" applyFill="1" applyBorder="1" applyAlignment="1"/>
    <xf numFmtId="4" fontId="45" fillId="26" borderId="0" xfId="70" applyNumberFormat="1" applyFont="1" applyFill="1" applyBorder="1" applyAlignment="1">
      <alignment horizontal="right" vertical="center"/>
    </xf>
    <xf numFmtId="0" fontId="119" fillId="27" borderId="0" xfId="40" applyFont="1" applyFill="1" applyBorder="1" applyAlignment="1">
      <alignment vertical="center"/>
    </xf>
    <xf numFmtId="0" fontId="9" fillId="25" borderId="20" xfId="70" applyFill="1" applyBorder="1" applyAlignment="1">
      <alignment vertical="top"/>
    </xf>
    <xf numFmtId="0" fontId="19" fillId="25" borderId="0" xfId="70" applyFont="1" applyFill="1" applyBorder="1" applyAlignment="1">
      <alignment vertical="top"/>
    </xf>
    <xf numFmtId="0" fontId="18" fillId="25" borderId="0" xfId="70" applyFont="1" applyFill="1" applyBorder="1" applyAlignment="1">
      <alignment horizontal="right" vertical="top"/>
    </xf>
    <xf numFmtId="0" fontId="119" fillId="27" borderId="0" xfId="40" applyFont="1" applyFill="1" applyBorder="1" applyAlignment="1">
      <alignment vertical="top"/>
    </xf>
    <xf numFmtId="164" fontId="19" fillId="27" borderId="48" xfId="40" applyNumberFormat="1" applyFont="1" applyFill="1" applyBorder="1" applyAlignment="1">
      <alignment horizontal="center" wrapText="1"/>
    </xf>
    <xf numFmtId="49" fontId="19" fillId="25" borderId="0" xfId="62" applyNumberFormat="1" applyFont="1" applyFill="1" applyBorder="1" applyAlignment="1">
      <alignment horizontal="right"/>
    </xf>
    <xf numFmtId="2" fontId="117" fillId="26" borderId="0" xfId="70" applyNumberFormat="1" applyFont="1" applyFill="1" applyBorder="1" applyAlignment="1">
      <alignment horizontal="center" vertical="center"/>
    </xf>
    <xf numFmtId="2" fontId="117" fillId="26" borderId="0" xfId="70" applyNumberFormat="1" applyFont="1" applyFill="1" applyBorder="1" applyAlignment="1">
      <alignment horizontal="center"/>
    </xf>
    <xf numFmtId="0" fontId="19" fillId="36" borderId="0" xfId="62" applyFont="1" applyFill="1" applyBorder="1" applyAlignment="1">
      <alignment vertical="center"/>
    </xf>
    <xf numFmtId="164" fontId="35" fillId="36" borderId="0" xfId="40" applyNumberFormat="1" applyFont="1" applyFill="1" applyBorder="1" applyAlignment="1">
      <alignment horizontal="left" vertical="center" wrapText="1"/>
    </xf>
    <xf numFmtId="0" fontId="19" fillId="36" borderId="0" xfId="62" applyFont="1" applyFill="1" applyBorder="1" applyAlignment="1">
      <alignment vertical="center" wrapText="1"/>
    </xf>
    <xf numFmtId="0" fontId="23" fillId="25" borderId="0" xfId="62" applyFont="1" applyFill="1" applyBorder="1" applyAlignment="1">
      <alignment vertical="center" wrapText="1"/>
    </xf>
    <xf numFmtId="0" fontId="9" fillId="25" borderId="0" xfId="62" applyFill="1" applyAlignment="1"/>
    <xf numFmtId="0" fontId="9" fillId="0" borderId="0" xfId="62" applyAlignment="1"/>
    <xf numFmtId="0" fontId="54" fillId="25" borderId="0" xfId="62" applyFont="1" applyFill="1" applyAlignment="1">
      <alignment vertical="center"/>
    </xf>
    <xf numFmtId="0" fontId="54" fillId="25" borderId="0" xfId="62" applyFont="1" applyFill="1" applyBorder="1" applyAlignment="1">
      <alignment vertical="center"/>
    </xf>
    <xf numFmtId="0" fontId="54" fillId="0" borderId="0" xfId="62" applyFont="1" applyAlignment="1">
      <alignment vertical="center"/>
    </xf>
    <xf numFmtId="0" fontId="9" fillId="0" borderId="0" xfId="62" applyBorder="1" applyAlignment="1"/>
    <xf numFmtId="164" fontId="16" fillId="26" borderId="0" xfId="40" applyNumberFormat="1" applyFont="1" applyFill="1" applyBorder="1" applyAlignment="1">
      <alignment horizontal="right" wrapText="1"/>
    </xf>
    <xf numFmtId="0" fontId="16" fillId="26" borderId="0" xfId="0" applyFont="1" applyFill="1" applyBorder="1" applyAlignment="1"/>
    <xf numFmtId="0" fontId="16" fillId="26" borderId="0" xfId="0" applyFont="1" applyFill="1" applyBorder="1" applyAlignment="1">
      <alignment horizontal="right"/>
    </xf>
    <xf numFmtId="0" fontId="16" fillId="26" borderId="17" xfId="0" applyFont="1" applyFill="1" applyBorder="1" applyAlignment="1">
      <alignment vertical="center"/>
    </xf>
    <xf numFmtId="170" fontId="16" fillId="26" borderId="0" xfId="40" applyNumberFormat="1" applyFont="1" applyFill="1" applyBorder="1" applyAlignment="1">
      <alignment horizontal="right" wrapText="1"/>
    </xf>
    <xf numFmtId="166" fontId="16" fillId="26" borderId="0" xfId="40" applyNumberFormat="1" applyFont="1" applyFill="1" applyBorder="1" applyAlignment="1">
      <alignment horizontal="right" wrapText="1"/>
    </xf>
    <xf numFmtId="164" fontId="16" fillId="26" borderId="0" xfId="40" applyNumberFormat="1" applyFont="1" applyFill="1" applyBorder="1" applyAlignment="1">
      <alignment horizontal="right" vertical="center" wrapText="1"/>
    </xf>
    <xf numFmtId="0" fontId="16" fillId="26" borderId="0" xfId="70" applyFont="1" applyFill="1" applyBorder="1" applyAlignment="1">
      <alignment horizontal="right"/>
    </xf>
    <xf numFmtId="0" fontId="9" fillId="26" borderId="17" xfId="70" applyFont="1" applyFill="1" applyBorder="1" applyAlignment="1">
      <alignment vertical="center"/>
    </xf>
    <xf numFmtId="0" fontId="15" fillId="26" borderId="0" xfId="70" applyFont="1" applyFill="1" applyBorder="1" applyAlignment="1">
      <alignment horizontal="center"/>
    </xf>
    <xf numFmtId="0" fontId="18" fillId="25" borderId="12" xfId="0" applyFont="1" applyFill="1" applyBorder="1" applyAlignment="1">
      <alignment horizontal="center"/>
    </xf>
    <xf numFmtId="0" fontId="18" fillId="25" borderId="51" xfId="70" applyFont="1" applyFill="1" applyBorder="1" applyAlignment="1"/>
    <xf numFmtId="0" fontId="18" fillId="25" borderId="79" xfId="0" applyFont="1" applyFill="1" applyBorder="1" applyAlignment="1">
      <alignment horizontal="center"/>
    </xf>
    <xf numFmtId="0" fontId="18" fillId="25" borderId="79" xfId="70" applyFont="1" applyFill="1" applyBorder="1" applyAlignment="1" applyProtection="1">
      <alignment horizontal="center"/>
    </xf>
    <xf numFmtId="0" fontId="18" fillId="25" borderId="52" xfId="0" applyFont="1" applyFill="1" applyBorder="1" applyAlignment="1">
      <alignment horizontal="center"/>
    </xf>
    <xf numFmtId="0" fontId="9" fillId="25" borderId="0" xfId="72" applyFill="1" applyBorder="1"/>
    <xf numFmtId="0" fontId="12" fillId="25" borderId="19" xfId="72" applyFont="1" applyFill="1" applyBorder="1"/>
    <xf numFmtId="0" fontId="12" fillId="25" borderId="0" xfId="72" applyFont="1" applyFill="1" applyBorder="1"/>
    <xf numFmtId="0" fontId="12" fillId="25" borderId="19" xfId="72" applyFont="1" applyFill="1" applyBorder="1" applyAlignment="1">
      <alignment vertical="center"/>
    </xf>
    <xf numFmtId="0" fontId="12" fillId="25" borderId="19" xfId="72" applyFont="1" applyFill="1" applyBorder="1" applyAlignment="1"/>
    <xf numFmtId="0" fontId="12" fillId="25" borderId="0" xfId="72" applyFont="1" applyFill="1" applyBorder="1" applyAlignment="1"/>
    <xf numFmtId="0" fontId="21" fillId="0" borderId="0" xfId="71" applyFont="1" applyFill="1" applyBorder="1" applyAlignment="1">
      <alignment horizontal="center" vertical="center"/>
    </xf>
    <xf numFmtId="0" fontId="9" fillId="26" borderId="0" xfId="63" applyFill="1" applyAlignment="1"/>
    <xf numFmtId="1" fontId="19" fillId="26" borderId="0" xfId="63" applyNumberFormat="1" applyFont="1" applyFill="1" applyBorder="1" applyAlignment="1">
      <alignment horizontal="center" vertical="center" wrapText="1"/>
    </xf>
    <xf numFmtId="0" fontId="77" fillId="24" borderId="0" xfId="66" applyFont="1" applyFill="1" applyBorder="1" applyAlignment="1">
      <alignment horizontal="left"/>
    </xf>
    <xf numFmtId="0" fontId="77" fillId="24" borderId="0" xfId="66" applyFont="1" applyFill="1" applyBorder="1" applyAlignment="1">
      <alignment horizontal="left" vertical="top"/>
    </xf>
    <xf numFmtId="0" fontId="49" fillId="27" borderId="0" xfId="66" applyFont="1" applyFill="1" applyBorder="1" applyAlignment="1">
      <alignment horizontal="left"/>
    </xf>
    <xf numFmtId="0" fontId="47" fillId="26" borderId="0" xfId="70" applyFont="1" applyFill="1" applyBorder="1" applyAlignment="1"/>
    <xf numFmtId="0" fontId="9" fillId="25" borderId="0" xfId="63" applyFont="1" applyFill="1" applyAlignment="1">
      <alignment vertical="center"/>
    </xf>
    <xf numFmtId="0" fontId="18" fillId="25" borderId="56" xfId="62" applyFont="1" applyFill="1" applyBorder="1" applyAlignment="1">
      <alignment horizontal="center"/>
    </xf>
    <xf numFmtId="3" fontId="87" fillId="25" borderId="0" xfId="63" applyNumberFormat="1" applyFont="1" applyFill="1" applyBorder="1" applyAlignment="1">
      <alignment horizontal="right"/>
    </xf>
    <xf numFmtId="0" fontId="18" fillId="25" borderId="80" xfId="62" applyFont="1" applyFill="1" applyBorder="1" applyAlignment="1">
      <alignment horizontal="center"/>
    </xf>
    <xf numFmtId="0" fontId="18" fillId="25" borderId="81" xfId="62" applyFont="1" applyFill="1" applyBorder="1" applyAlignment="1">
      <alignment horizontal="center"/>
    </xf>
    <xf numFmtId="0" fontId="18" fillId="25" borderId="79" xfId="62" applyFont="1" applyFill="1" applyBorder="1" applyAlignment="1">
      <alignment horizontal="center"/>
    </xf>
    <xf numFmtId="0" fontId="18" fillId="25" borderId="66" xfId="62" applyFont="1" applyFill="1" applyBorder="1" applyAlignment="1">
      <alignment horizontal="center"/>
    </xf>
    <xf numFmtId="49" fontId="18" fillId="25" borderId="79" xfId="62" applyNumberFormat="1" applyFont="1" applyFill="1" applyBorder="1" applyAlignment="1">
      <alignment horizontal="center" vertical="center" wrapText="1"/>
    </xf>
    <xf numFmtId="0" fontId="9" fillId="25" borderId="0" xfId="63" applyFont="1" applyFill="1" applyBorder="1" applyAlignment="1">
      <alignment vertical="center"/>
    </xf>
    <xf numFmtId="0" fontId="9" fillId="26" borderId="0" xfId="63" applyFont="1" applyFill="1" applyAlignment="1">
      <alignment vertical="center"/>
    </xf>
    <xf numFmtId="0" fontId="9" fillId="0" borderId="0" xfId="63" applyFont="1" applyAlignment="1">
      <alignment vertical="center"/>
    </xf>
    <xf numFmtId="0" fontId="9" fillId="25" borderId="0" xfId="63" applyFont="1" applyFill="1"/>
    <xf numFmtId="0" fontId="17" fillId="25" borderId="0" xfId="63" applyFont="1" applyFill="1" applyBorder="1"/>
    <xf numFmtId="0" fontId="9" fillId="26" borderId="0" xfId="63" applyFont="1" applyFill="1"/>
    <xf numFmtId="0" fontId="9" fillId="0" borderId="0" xfId="63" applyFont="1"/>
    <xf numFmtId="0" fontId="17" fillId="26" borderId="0" xfId="63" applyFont="1" applyFill="1" applyBorder="1"/>
    <xf numFmtId="1" fontId="18" fillId="26" borderId="79" xfId="63" applyNumberFormat="1" applyFont="1" applyFill="1" applyBorder="1" applyAlignment="1">
      <alignment horizontal="center" vertical="center"/>
    </xf>
    <xf numFmtId="0" fontId="18" fillId="26" borderId="10" xfId="63" applyFont="1" applyFill="1" applyBorder="1" applyAlignment="1"/>
    <xf numFmtId="0" fontId="78" fillId="25" borderId="0" xfId="63" applyFont="1" applyFill="1"/>
    <xf numFmtId="0" fontId="78" fillId="25" borderId="0" xfId="63" applyFont="1" applyFill="1" applyBorder="1"/>
    <xf numFmtId="0" fontId="77" fillId="27" borderId="0" xfId="40" applyFont="1" applyFill="1" applyBorder="1" applyAlignment="1"/>
    <xf numFmtId="3" fontId="77" fillId="27" borderId="0" xfId="40" applyNumberFormat="1" applyFont="1" applyFill="1" applyBorder="1" applyAlignment="1">
      <alignment horizontal="right" wrapText="1"/>
    </xf>
    <xf numFmtId="0" fontId="78" fillId="26" borderId="0" xfId="63" applyFont="1" applyFill="1"/>
    <xf numFmtId="0" fontId="78" fillId="0" borderId="0" xfId="63" applyFont="1"/>
    <xf numFmtId="0" fontId="85" fillId="25" borderId="19" xfId="63" applyFont="1" applyFill="1" applyBorder="1"/>
    <xf numFmtId="0" fontId="85" fillId="25" borderId="19" xfId="63" applyFont="1" applyFill="1" applyBorder="1" applyAlignment="1"/>
    <xf numFmtId="0" fontId="77" fillId="27" borderId="0" xfId="40" applyFont="1" applyFill="1" applyBorder="1"/>
    <xf numFmtId="4" fontId="87" fillId="27" borderId="0" xfId="40" applyNumberFormat="1" applyFont="1" applyFill="1" applyBorder="1" applyAlignment="1">
      <alignment horizontal="right" wrapText="1"/>
    </xf>
    <xf numFmtId="0" fontId="36" fillId="25" borderId="0" xfId="63" applyFont="1" applyFill="1" applyBorder="1" applyAlignment="1"/>
    <xf numFmtId="3" fontId="87" fillId="25" borderId="0" xfId="63" applyNumberFormat="1" applyFont="1" applyFill="1" applyBorder="1" applyAlignment="1"/>
    <xf numFmtId="0" fontId="16" fillId="25" borderId="0" xfId="62" applyFont="1" applyFill="1" applyBorder="1" applyAlignment="1">
      <alignment horizontal="left" vertical="center"/>
    </xf>
    <xf numFmtId="0" fontId="9" fillId="25" borderId="19" xfId="72" applyFill="1" applyBorder="1" applyAlignment="1">
      <alignment vertical="center"/>
    </xf>
    <xf numFmtId="0" fontId="9" fillId="25" borderId="0" xfId="72" applyFill="1" applyBorder="1" applyAlignment="1">
      <alignment vertical="center"/>
    </xf>
    <xf numFmtId="3" fontId="87" fillId="26" borderId="0" xfId="71" applyNumberFormat="1" applyFont="1" applyFill="1" applyBorder="1" applyAlignment="1">
      <alignment horizontal="right" vertical="center"/>
    </xf>
    <xf numFmtId="0" fontId="17" fillId="25" borderId="0" xfId="0" applyFont="1" applyFill="1" applyBorder="1"/>
    <xf numFmtId="0" fontId="18" fillId="26" borderId="52" xfId="0" applyFont="1" applyFill="1" applyBorder="1" applyAlignment="1">
      <alignment horizontal="center"/>
    </xf>
    <xf numFmtId="0" fontId="18" fillId="26" borderId="13" xfId="62" applyFont="1" applyFill="1" applyBorder="1" applyAlignment="1">
      <alignment horizontal="center" vertical="center"/>
    </xf>
    <xf numFmtId="0" fontId="18" fillId="26" borderId="82" xfId="70" applyFont="1" applyFill="1" applyBorder="1" applyAlignment="1">
      <alignment horizontal="center"/>
    </xf>
    <xf numFmtId="0" fontId="18" fillId="25" borderId="71" xfId="70" applyFont="1" applyFill="1" applyBorder="1" applyAlignment="1">
      <alignment horizontal="center" vertical="center" wrapText="1"/>
    </xf>
    <xf numFmtId="0" fontId="18" fillId="25" borderId="83" xfId="70" applyFont="1" applyFill="1" applyBorder="1" applyAlignment="1">
      <alignment horizontal="center" vertical="center" wrapText="1"/>
    </xf>
    <xf numFmtId="0" fontId="89" fillId="25" borderId="0" xfId="71" applyFont="1" applyFill="1" applyBorder="1" applyAlignment="1">
      <alignment horizontal="left" vertical="center"/>
    </xf>
    <xf numFmtId="3" fontId="80" fillId="24" borderId="0" xfId="40" applyNumberFormat="1" applyFont="1" applyFill="1" applyBorder="1" applyAlignment="1">
      <alignment horizontal="left" vertical="center" wrapText="1" indent="1"/>
    </xf>
    <xf numFmtId="0" fontId="136" fillId="25" borderId="0" xfId="62" applyFont="1" applyFill="1" applyBorder="1" applyAlignment="1">
      <alignment vertical="center"/>
    </xf>
    <xf numFmtId="0" fontId="18" fillId="25" borderId="0" xfId="78" applyFont="1" applyFill="1" applyBorder="1" applyAlignment="1">
      <alignment horizontal="center" vertical="center"/>
    </xf>
    <xf numFmtId="0" fontId="18" fillId="25" borderId="11" xfId="78" applyFont="1" applyFill="1" applyBorder="1" applyAlignment="1">
      <alignment horizontal="center" vertical="center"/>
    </xf>
    <xf numFmtId="0" fontId="19" fillId="25" borderId="0" xfId="62" applyFont="1" applyFill="1" applyBorder="1" applyAlignment="1">
      <alignment wrapText="1"/>
    </xf>
    <xf numFmtId="0" fontId="36" fillId="25" borderId="0" xfId="62" applyFont="1" applyFill="1" applyBorder="1" applyAlignment="1"/>
    <xf numFmtId="0" fontId="18" fillId="25" borderId="0" xfId="70" applyFont="1" applyFill="1" applyBorder="1" applyAlignment="1">
      <alignment horizontal="center" vertical="center" wrapText="1"/>
    </xf>
    <xf numFmtId="0" fontId="48" fillId="25" borderId="0" xfId="70" applyFont="1" applyFill="1" applyBorder="1"/>
    <xf numFmtId="0" fontId="18" fillId="0" borderId="0" xfId="70" applyFont="1" applyBorder="1" applyAlignment="1">
      <alignment horizontal="center" vertical="center" wrapText="1"/>
    </xf>
    <xf numFmtId="0" fontId="18" fillId="26" borderId="0" xfId="70" applyFont="1" applyFill="1" applyBorder="1" applyAlignment="1">
      <alignment horizontal="center" vertical="center" wrapText="1"/>
    </xf>
    <xf numFmtId="0" fontId="18" fillId="25" borderId="0" xfId="70" applyFont="1" applyFill="1" applyBorder="1" applyAlignment="1">
      <alignment horizontal="center" wrapText="1"/>
    </xf>
    <xf numFmtId="0" fontId="48" fillId="25" borderId="0" xfId="70" applyFont="1" applyFill="1" applyBorder="1" applyAlignment="1"/>
    <xf numFmtId="0" fontId="9" fillId="25" borderId="0" xfId="63" applyFont="1" applyFill="1" applyAlignment="1"/>
    <xf numFmtId="0" fontId="18" fillId="0" borderId="0" xfId="70" applyFont="1" applyBorder="1" applyAlignment="1">
      <alignment horizontal="center" wrapText="1"/>
    </xf>
    <xf numFmtId="0" fontId="77" fillId="24" borderId="0" xfId="66" applyFont="1" applyFill="1" applyBorder="1" applyAlignment="1">
      <alignment horizontal="left" indent="1"/>
    </xf>
    <xf numFmtId="0" fontId="23" fillId="26" borderId="0" xfId="63" applyFont="1" applyFill="1" applyBorder="1" applyAlignment="1">
      <alignment horizontal="left"/>
    </xf>
    <xf numFmtId="1" fontId="18" fillId="26" borderId="0" xfId="70" applyNumberFormat="1" applyFont="1" applyFill="1" applyBorder="1" applyAlignment="1">
      <alignment horizontal="center" vertical="center" wrapText="1"/>
    </xf>
    <xf numFmtId="0" fontId="19" fillId="24" borderId="0" xfId="40" applyFont="1" applyFill="1" applyBorder="1" applyAlignment="1" applyProtection="1">
      <alignment horizontal="left" indent="1"/>
    </xf>
    <xf numFmtId="0" fontId="23" fillId="25" borderId="0" xfId="62" applyFont="1" applyFill="1" applyBorder="1" applyAlignment="1">
      <alignment wrapText="1"/>
    </xf>
    <xf numFmtId="0" fontId="48" fillId="26" borderId="31" xfId="63" applyFont="1" applyFill="1" applyBorder="1" applyAlignment="1">
      <alignment horizontal="left" vertical="center"/>
    </xf>
    <xf numFmtId="0" fontId="48" fillId="26" borderId="32" xfId="63" applyFont="1" applyFill="1" applyBorder="1" applyAlignment="1">
      <alignment horizontal="left" vertical="center"/>
    </xf>
    <xf numFmtId="0" fontId="18" fillId="0" borderId="0" xfId="70" applyFont="1" applyBorder="1" applyAlignment="1">
      <alignment horizontal="left" indent="1"/>
    </xf>
    <xf numFmtId="0" fontId="18" fillId="25" borderId="79" xfId="78" applyFont="1" applyFill="1" applyBorder="1" applyAlignment="1">
      <alignment horizontal="center" vertical="center" wrapText="1"/>
    </xf>
    <xf numFmtId="0" fontId="16" fillId="25" borderId="49" xfId="62" applyFont="1" applyFill="1" applyBorder="1" applyAlignment="1">
      <alignment horizontal="left"/>
    </xf>
    <xf numFmtId="0" fontId="16" fillId="25" borderId="22" xfId="62" applyFont="1" applyFill="1" applyBorder="1" applyAlignment="1">
      <alignment horizontal="left"/>
    </xf>
    <xf numFmtId="0" fontId="0" fillId="25" borderId="0" xfId="0" applyFill="1" applyBorder="1" applyProtection="1"/>
    <xf numFmtId="0" fontId="0" fillId="25" borderId="18" xfId="0" applyFill="1" applyBorder="1" applyProtection="1"/>
    <xf numFmtId="0" fontId="20" fillId="25" borderId="18" xfId="0" applyFont="1" applyFill="1" applyBorder="1" applyAlignment="1" applyProtection="1">
      <alignment horizontal="left"/>
    </xf>
    <xf numFmtId="0" fontId="0" fillId="26" borderId="0" xfId="0" applyFill="1" applyBorder="1" applyProtection="1"/>
    <xf numFmtId="0" fontId="0" fillId="25" borderId="0" xfId="0" applyFill="1" applyProtection="1"/>
    <xf numFmtId="0" fontId="0" fillId="0" borderId="0" xfId="0" applyProtection="1">
      <protection locked="0"/>
    </xf>
    <xf numFmtId="0" fontId="0" fillId="25" borderId="19" xfId="0" applyFill="1" applyBorder="1" applyProtection="1"/>
    <xf numFmtId="0" fontId="0" fillId="0" borderId="0" xfId="0" applyProtection="1"/>
    <xf numFmtId="0" fontId="67" fillId="25" borderId="0" xfId="0" applyFont="1" applyFill="1" applyBorder="1" applyProtection="1"/>
    <xf numFmtId="0" fontId="0" fillId="25" borderId="19" xfId="0" applyFill="1" applyBorder="1" applyAlignment="1" applyProtection="1">
      <alignment vertical="center"/>
    </xf>
    <xf numFmtId="0" fontId="0" fillId="25" borderId="0" xfId="0" applyFill="1" applyBorder="1" applyAlignment="1" applyProtection="1">
      <alignment vertical="center"/>
    </xf>
    <xf numFmtId="0" fontId="0" fillId="25" borderId="0" xfId="0" applyFill="1" applyAlignment="1" applyProtection="1">
      <alignment vertical="center"/>
    </xf>
    <xf numFmtId="0" fontId="0" fillId="0" borderId="0" xfId="0" applyAlignment="1" applyProtection="1">
      <alignment vertical="center"/>
      <protection locked="0"/>
    </xf>
    <xf numFmtId="0" fontId="20" fillId="25" borderId="0" xfId="0" applyFont="1" applyFill="1" applyBorder="1" applyProtection="1"/>
    <xf numFmtId="0" fontId="18" fillId="25" borderId="0" xfId="0" applyFont="1" applyFill="1" applyBorder="1" applyAlignment="1" applyProtection="1">
      <alignment horizontal="center" vertical="center"/>
    </xf>
    <xf numFmtId="0" fontId="18" fillId="25" borderId="13" xfId="0" applyFont="1" applyFill="1" applyBorder="1" applyAlignment="1" applyProtection="1">
      <alignment horizontal="right" vertical="center"/>
    </xf>
    <xf numFmtId="0" fontId="18" fillId="25" borderId="13" xfId="0" applyFont="1" applyFill="1" applyBorder="1" applyAlignment="1" applyProtection="1">
      <alignment horizontal="center" vertical="center"/>
    </xf>
    <xf numFmtId="0" fontId="18" fillId="25" borderId="13" xfId="0" applyFont="1" applyFill="1" applyBorder="1" applyAlignment="1" applyProtection="1">
      <alignment vertical="center"/>
    </xf>
    <xf numFmtId="0" fontId="18" fillId="25" borderId="13" xfId="0" applyFont="1" applyFill="1" applyBorder="1" applyAlignment="1" applyProtection="1">
      <alignment horizontal="center"/>
    </xf>
    <xf numFmtId="0" fontId="18" fillId="25" borderId="13" xfId="0" applyFont="1" applyFill="1" applyBorder="1" applyAlignment="1" applyProtection="1">
      <alignment horizontal="right"/>
    </xf>
    <xf numFmtId="0" fontId="18" fillId="25" borderId="13" xfId="0" applyFont="1" applyFill="1" applyBorder="1" applyAlignment="1" applyProtection="1"/>
    <xf numFmtId="0" fontId="17" fillId="25" borderId="0" xfId="0" applyFont="1" applyFill="1" applyBorder="1" applyProtection="1"/>
    <xf numFmtId="0" fontId="63" fillId="25" borderId="19" xfId="0" applyFont="1" applyFill="1" applyBorder="1" applyProtection="1"/>
    <xf numFmtId="0" fontId="63" fillId="25" borderId="0" xfId="0" applyFont="1" applyFill="1" applyBorder="1" applyProtection="1"/>
    <xf numFmtId="0" fontId="63" fillId="25" borderId="0" xfId="0" applyFont="1" applyFill="1" applyProtection="1"/>
    <xf numFmtId="0" fontId="63" fillId="0" borderId="0" xfId="0" applyFont="1" applyProtection="1">
      <protection locked="0"/>
    </xf>
    <xf numFmtId="0" fontId="12" fillId="25" borderId="0" xfId="0" applyFont="1" applyFill="1" applyBorder="1" applyProtection="1"/>
    <xf numFmtId="0" fontId="20" fillId="0" borderId="0" xfId="0" applyFont="1" applyBorder="1" applyProtection="1"/>
    <xf numFmtId="0" fontId="66" fillId="25" borderId="0" xfId="0" applyFont="1" applyFill="1" applyBorder="1" applyProtection="1"/>
    <xf numFmtId="0" fontId="64" fillId="25" borderId="19" xfId="0" applyFont="1" applyFill="1" applyBorder="1" applyProtection="1"/>
    <xf numFmtId="0" fontId="64" fillId="25" borderId="0" xfId="0" applyFont="1" applyFill="1" applyBorder="1" applyProtection="1"/>
    <xf numFmtId="0" fontId="70" fillId="25" borderId="0" xfId="0" applyFont="1" applyFill="1" applyBorder="1" applyProtection="1"/>
    <xf numFmtId="0" fontId="64" fillId="25" borderId="0" xfId="0" applyFont="1" applyFill="1" applyProtection="1"/>
    <xf numFmtId="0" fontId="64" fillId="0" borderId="0" xfId="0" applyFont="1" applyProtection="1">
      <protection locked="0"/>
    </xf>
    <xf numFmtId="0" fontId="48" fillId="25" borderId="19" xfId="0" applyFont="1" applyFill="1" applyBorder="1" applyProtection="1"/>
    <xf numFmtId="0" fontId="48" fillId="25" borderId="0" xfId="0" applyFont="1" applyFill="1" applyBorder="1" applyProtection="1"/>
    <xf numFmtId="3" fontId="19" fillId="25" borderId="0" xfId="0" applyNumberFormat="1" applyFont="1" applyFill="1" applyBorder="1" applyAlignment="1" applyProtection="1">
      <alignment horizontal="center"/>
    </xf>
    <xf numFmtId="0" fontId="13" fillId="25" borderId="0" xfId="0" applyFont="1" applyFill="1" applyBorder="1" applyProtection="1"/>
    <xf numFmtId="0" fontId="48" fillId="25" borderId="0" xfId="0" applyFont="1" applyFill="1" applyProtection="1"/>
    <xf numFmtId="0" fontId="48" fillId="0" borderId="0" xfId="0" applyFont="1" applyProtection="1">
      <protection locked="0"/>
    </xf>
    <xf numFmtId="0" fontId="18" fillId="25" borderId="11" xfId="0" applyFont="1" applyFill="1" applyBorder="1" applyAlignment="1" applyProtection="1">
      <alignment horizontal="center"/>
    </xf>
    <xf numFmtId="0" fontId="18" fillId="25" borderId="79" xfId="0" applyFont="1" applyFill="1" applyBorder="1" applyAlignment="1" applyProtection="1">
      <alignment horizontal="center"/>
    </xf>
    <xf numFmtId="166" fontId="77" fillId="25" borderId="0" xfId="0" applyNumberFormat="1" applyFont="1" applyFill="1" applyBorder="1" applyAlignment="1" applyProtection="1">
      <alignment horizontal="right"/>
    </xf>
    <xf numFmtId="166" fontId="77" fillId="26" borderId="0" xfId="0" applyNumberFormat="1" applyFont="1" applyFill="1" applyBorder="1" applyAlignment="1" applyProtection="1">
      <alignment horizontal="right"/>
    </xf>
    <xf numFmtId="0" fontId="62" fillId="25" borderId="0" xfId="0" applyFont="1" applyFill="1" applyBorder="1" applyAlignment="1" applyProtection="1">
      <alignment horizontal="left"/>
    </xf>
    <xf numFmtId="166" fontId="19" fillId="25" borderId="0" xfId="0" applyNumberFormat="1" applyFont="1" applyFill="1" applyBorder="1" applyAlignment="1" applyProtection="1">
      <alignment horizontal="right"/>
    </xf>
    <xf numFmtId="166" fontId="19" fillId="26" borderId="0" xfId="0" applyNumberFormat="1" applyFont="1" applyFill="1" applyBorder="1" applyAlignment="1" applyProtection="1">
      <alignment horizontal="right"/>
    </xf>
    <xf numFmtId="166" fontId="18" fillId="25" borderId="0" xfId="0" applyNumberFormat="1" applyFont="1" applyFill="1" applyBorder="1" applyAlignment="1" applyProtection="1">
      <alignment horizontal="right"/>
    </xf>
    <xf numFmtId="166" fontId="18" fillId="26" borderId="0" xfId="0" applyNumberFormat="1" applyFont="1" applyFill="1" applyBorder="1" applyAlignment="1" applyProtection="1">
      <alignment horizontal="right"/>
    </xf>
    <xf numFmtId="166" fontId="19" fillId="26" borderId="0" xfId="0" applyNumberFormat="1" applyFont="1" applyFill="1" applyBorder="1" applyAlignment="1" applyProtection="1">
      <alignment horizontal="right"/>
      <protection locked="0"/>
    </xf>
    <xf numFmtId="0" fontId="68" fillId="25" borderId="0" xfId="0" applyFont="1" applyFill="1" applyBorder="1" applyAlignment="1" applyProtection="1">
      <alignment horizontal="center"/>
    </xf>
    <xf numFmtId="0" fontId="36" fillId="25" borderId="0" xfId="0" applyFont="1" applyFill="1" applyBorder="1" applyProtection="1"/>
    <xf numFmtId="0" fontId="83" fillId="25" borderId="0" xfId="0" applyFont="1" applyFill="1" applyBorder="1" applyAlignment="1" applyProtection="1">
      <alignment horizontal="left"/>
    </xf>
    <xf numFmtId="1" fontId="19" fillId="25" borderId="0" xfId="0" applyNumberFormat="1" applyFont="1" applyFill="1" applyBorder="1" applyAlignment="1" applyProtection="1">
      <alignment horizontal="center"/>
    </xf>
    <xf numFmtId="0" fontId="0" fillId="26" borderId="18" xfId="0" applyFill="1" applyBorder="1" applyProtection="1"/>
    <xf numFmtId="0" fontId="18" fillId="25" borderId="18" xfId="0" applyFont="1" applyFill="1" applyBorder="1" applyAlignment="1" applyProtection="1">
      <alignment horizontal="right"/>
    </xf>
    <xf numFmtId="0" fontId="16" fillId="25" borderId="22" xfId="0" applyFont="1" applyFill="1" applyBorder="1" applyAlignment="1" applyProtection="1">
      <alignment horizontal="left"/>
    </xf>
    <xf numFmtId="0" fontId="23" fillId="25" borderId="22" xfId="0" applyFont="1" applyFill="1" applyBorder="1" applyProtection="1"/>
    <xf numFmtId="0" fontId="48" fillId="25" borderId="22" xfId="0" applyFont="1" applyFill="1" applyBorder="1" applyAlignment="1" applyProtection="1">
      <alignment horizontal="left"/>
    </xf>
    <xf numFmtId="0" fontId="0" fillId="25" borderId="22" xfId="0" applyFill="1" applyBorder="1" applyProtection="1"/>
    <xf numFmtId="0" fontId="0" fillId="25" borderId="21" xfId="0" applyFill="1" applyBorder="1" applyProtection="1"/>
    <xf numFmtId="0" fontId="23" fillId="0" borderId="0" xfId="0" applyFont="1" applyBorder="1" applyAlignment="1" applyProtection="1"/>
    <xf numFmtId="0" fontId="18" fillId="25" borderId="0" xfId="0" applyFont="1" applyFill="1" applyBorder="1" applyAlignment="1" applyProtection="1">
      <alignment horizontal="center"/>
    </xf>
    <xf numFmtId="0" fontId="0" fillId="25" borderId="0" xfId="0" applyFill="1" applyBorder="1" applyAlignment="1" applyProtection="1">
      <alignment vertical="justify"/>
    </xf>
    <xf numFmtId="0" fontId="12" fillId="25" borderId="19" xfId="0" applyFont="1" applyFill="1" applyBorder="1" applyProtection="1"/>
    <xf numFmtId="0" fontId="65" fillId="25" borderId="0" xfId="0" applyFont="1" applyFill="1" applyBorder="1" applyProtection="1"/>
    <xf numFmtId="0" fontId="66" fillId="25" borderId="19" xfId="0" applyFont="1" applyFill="1" applyBorder="1" applyProtection="1"/>
    <xf numFmtId="0" fontId="10" fillId="25" borderId="0" xfId="0" applyFont="1" applyFill="1" applyBorder="1" applyProtection="1"/>
    <xf numFmtId="0" fontId="20" fillId="25" borderId="0" xfId="0" applyFont="1" applyFill="1" applyProtection="1"/>
    <xf numFmtId="0" fontId="19" fillId="25" borderId="0" xfId="0" applyFont="1" applyFill="1" applyBorder="1" applyProtection="1"/>
    <xf numFmtId="0" fontId="17" fillId="25" borderId="19" xfId="0" applyFont="1" applyFill="1" applyBorder="1" applyProtection="1"/>
    <xf numFmtId="0" fontId="20" fillId="0" borderId="0" xfId="0" applyFont="1" applyProtection="1">
      <protection locked="0"/>
    </xf>
    <xf numFmtId="0" fontId="18" fillId="25" borderId="0" xfId="0" applyFont="1" applyFill="1" applyBorder="1" applyAlignment="1" applyProtection="1">
      <alignment horizontal="left"/>
    </xf>
    <xf numFmtId="0" fontId="13" fillId="25" borderId="19" xfId="0" applyFont="1" applyFill="1" applyBorder="1" applyProtection="1"/>
    <xf numFmtId="165" fontId="19" fillId="25" borderId="0" xfId="0" applyNumberFormat="1" applyFont="1" applyFill="1" applyBorder="1" applyAlignment="1" applyProtection="1">
      <alignment horizontal="center"/>
    </xf>
    <xf numFmtId="165" fontId="10" fillId="25" borderId="0" xfId="0" applyNumberFormat="1" applyFont="1" applyFill="1" applyBorder="1" applyAlignment="1" applyProtection="1">
      <alignment horizontal="center"/>
    </xf>
    <xf numFmtId="0" fontId="78" fillId="25" borderId="0" xfId="0" applyFont="1" applyFill="1" applyBorder="1" applyProtection="1"/>
    <xf numFmtId="167" fontId="77" fillId="25" borderId="0" xfId="0" applyNumberFormat="1" applyFont="1" applyFill="1" applyBorder="1" applyAlignment="1" applyProtection="1">
      <alignment horizontal="right"/>
    </xf>
    <xf numFmtId="167" fontId="77" fillId="26" borderId="0" xfId="0" applyNumberFormat="1" applyFont="1" applyFill="1" applyBorder="1" applyAlignment="1" applyProtection="1">
      <alignment horizontal="right"/>
    </xf>
    <xf numFmtId="167" fontId="19" fillId="25" borderId="0" xfId="0" applyNumberFormat="1" applyFont="1" applyFill="1" applyBorder="1" applyAlignment="1" applyProtection="1">
      <alignment horizontal="right"/>
    </xf>
    <xf numFmtId="167" fontId="19" fillId="26" borderId="0" xfId="0" applyNumberFormat="1" applyFont="1" applyFill="1" applyBorder="1" applyAlignment="1" applyProtection="1">
      <alignment horizontal="right"/>
    </xf>
    <xf numFmtId="167" fontId="18" fillId="25" borderId="0" xfId="0" applyNumberFormat="1" applyFont="1" applyFill="1" applyBorder="1" applyAlignment="1" applyProtection="1">
      <alignment horizontal="right"/>
    </xf>
    <xf numFmtId="167" fontId="18" fillId="26" borderId="0" xfId="0" applyNumberFormat="1" applyFont="1" applyFill="1" applyBorder="1" applyAlignment="1" applyProtection="1">
      <alignment horizontal="right"/>
    </xf>
    <xf numFmtId="0" fontId="19" fillId="25" borderId="0" xfId="0" applyFont="1" applyFill="1" applyBorder="1" applyAlignment="1" applyProtection="1">
      <alignment horizontal="left" indent="1"/>
    </xf>
    <xf numFmtId="0" fontId="35" fillId="25" borderId="19" xfId="0" applyFont="1" applyFill="1" applyBorder="1" applyProtection="1"/>
    <xf numFmtId="0" fontId="0" fillId="0" borderId="0" xfId="0" applyBorder="1" applyProtection="1"/>
    <xf numFmtId="0" fontId="83" fillId="25" borderId="0" xfId="0" applyFont="1" applyFill="1" applyBorder="1" applyAlignment="1" applyProtection="1">
      <alignment horizontal="left" vertical="center"/>
    </xf>
    <xf numFmtId="168" fontId="62" fillId="25" borderId="0" xfId="0" applyNumberFormat="1" applyFont="1" applyFill="1" applyBorder="1" applyAlignment="1" applyProtection="1">
      <alignment horizontal="center"/>
    </xf>
    <xf numFmtId="165" fontId="115" fillId="25" borderId="0" xfId="0" applyNumberFormat="1" applyFont="1" applyFill="1" applyBorder="1" applyAlignment="1" applyProtection="1">
      <alignment horizontal="center"/>
    </xf>
    <xf numFmtId="165" fontId="23" fillId="25" borderId="0" xfId="0" applyNumberFormat="1" applyFont="1" applyFill="1" applyBorder="1" applyAlignment="1" applyProtection="1">
      <alignment horizontal="right"/>
    </xf>
    <xf numFmtId="0" fontId="21" fillId="30" borderId="19" xfId="0" applyFont="1" applyFill="1" applyBorder="1" applyAlignment="1" applyProtection="1">
      <alignment horizontal="center" vertical="center"/>
    </xf>
    <xf numFmtId="0" fontId="0" fillId="25" borderId="18" xfId="0" applyFill="1" applyBorder="1" applyAlignment="1" applyProtection="1">
      <alignment horizontal="left"/>
    </xf>
    <xf numFmtId="0" fontId="16" fillId="25" borderId="23" xfId="0" applyFont="1" applyFill="1" applyBorder="1" applyAlignment="1" applyProtection="1">
      <alignment horizontal="left"/>
    </xf>
    <xf numFmtId="0" fontId="16" fillId="25" borderId="0" xfId="0" applyFont="1" applyFill="1" applyBorder="1" applyAlignment="1" applyProtection="1">
      <alignment horizontal="left"/>
    </xf>
    <xf numFmtId="0" fontId="48" fillId="25" borderId="0" xfId="0" applyFont="1" applyFill="1" applyBorder="1" applyAlignment="1" applyProtection="1">
      <alignment horizontal="left"/>
    </xf>
    <xf numFmtId="0" fontId="23" fillId="25" borderId="0" xfId="0" applyFont="1" applyFill="1" applyBorder="1" applyAlignment="1" applyProtection="1">
      <alignment horizontal="right"/>
    </xf>
    <xf numFmtId="0" fontId="16" fillId="25" borderId="20" xfId="0" applyFont="1" applyFill="1" applyBorder="1" applyAlignment="1" applyProtection="1">
      <alignment horizontal="left"/>
    </xf>
    <xf numFmtId="0" fontId="23" fillId="0" borderId="0" xfId="0" applyFont="1" applyBorder="1" applyAlignment="1" applyProtection="1">
      <alignment vertical="center"/>
    </xf>
    <xf numFmtId="0" fontId="0" fillId="25" borderId="20" xfId="0" applyFill="1" applyBorder="1" applyAlignment="1" applyProtection="1">
      <alignment vertical="center"/>
    </xf>
    <xf numFmtId="0" fontId="0" fillId="25" borderId="20" xfId="0" applyFill="1" applyBorder="1" applyProtection="1"/>
    <xf numFmtId="0" fontId="0" fillId="25" borderId="0" xfId="0" applyFill="1" applyBorder="1" applyAlignment="1" applyProtection="1"/>
    <xf numFmtId="0" fontId="18" fillId="25" borderId="0" xfId="0" applyFont="1" applyFill="1" applyBorder="1" applyAlignment="1" applyProtection="1">
      <alignment horizontal="center" vertical="distributed"/>
    </xf>
    <xf numFmtId="0" fontId="63" fillId="25" borderId="20" xfId="0" applyFont="1" applyFill="1" applyBorder="1" applyProtection="1"/>
    <xf numFmtId="0" fontId="30" fillId="25" borderId="0" xfId="0" applyFont="1" applyFill="1" applyProtection="1"/>
    <xf numFmtId="0" fontId="30" fillId="25" borderId="20" xfId="0" applyFont="1" applyFill="1" applyBorder="1" applyProtection="1"/>
    <xf numFmtId="0" fontId="30" fillId="25" borderId="0" xfId="0" applyFont="1" applyFill="1" applyBorder="1" applyProtection="1"/>
    <xf numFmtId="0" fontId="30" fillId="0" borderId="0" xfId="0" applyFont="1" applyProtection="1">
      <protection locked="0"/>
    </xf>
    <xf numFmtId="0" fontId="28" fillId="25" borderId="0" xfId="0" applyFont="1" applyFill="1" applyProtection="1"/>
    <xf numFmtId="0" fontId="20" fillId="25" borderId="20" xfId="0" applyFont="1" applyFill="1" applyBorder="1" applyProtection="1"/>
    <xf numFmtId="0" fontId="28" fillId="0" borderId="0" xfId="0" applyFont="1" applyProtection="1">
      <protection locked="0"/>
    </xf>
    <xf numFmtId="0" fontId="28" fillId="25" borderId="20" xfId="0" applyFont="1" applyFill="1" applyBorder="1" applyProtection="1"/>
    <xf numFmtId="0" fontId="31" fillId="25" borderId="20" xfId="0" applyFont="1" applyFill="1" applyBorder="1" applyProtection="1"/>
    <xf numFmtId="0" fontId="115" fillId="0" borderId="0" xfId="40" applyFont="1" applyFill="1" applyBorder="1" applyAlignment="1" applyProtection="1">
      <alignment horizontal="left" indent="1"/>
    </xf>
    <xf numFmtId="165" fontId="18" fillId="25" borderId="0" xfId="0" applyNumberFormat="1" applyFont="1" applyFill="1" applyBorder="1" applyAlignment="1" applyProtection="1">
      <alignment horizontal="center"/>
    </xf>
    <xf numFmtId="0" fontId="20" fillId="0" borderId="0" xfId="0" applyFont="1" applyProtection="1"/>
    <xf numFmtId="166" fontId="77" fillId="25" borderId="0" xfId="0" applyNumberFormat="1" applyFont="1" applyFill="1" applyBorder="1" applyAlignment="1" applyProtection="1">
      <alignment horizontal="right" indent="1"/>
    </xf>
    <xf numFmtId="166" fontId="77" fillId="26" borderId="0" xfId="0" applyNumberFormat="1" applyFont="1" applyFill="1" applyBorder="1" applyAlignment="1" applyProtection="1">
      <alignment horizontal="right" indent="1"/>
    </xf>
    <xf numFmtId="0" fontId="65" fillId="25" borderId="0" xfId="0" applyFont="1" applyFill="1" applyBorder="1" applyAlignment="1" applyProtection="1">
      <alignment horizontal="left"/>
    </xf>
    <xf numFmtId="166" fontId="19" fillId="25" borderId="0" xfId="0" applyNumberFormat="1" applyFont="1" applyFill="1" applyBorder="1" applyAlignment="1" applyProtection="1">
      <alignment horizontal="right" indent="1"/>
    </xf>
    <xf numFmtId="166" fontId="19" fillId="26" borderId="0" xfId="0" applyNumberFormat="1" applyFont="1" applyFill="1" applyBorder="1" applyAlignment="1" applyProtection="1">
      <alignment horizontal="right" indent="1"/>
    </xf>
    <xf numFmtId="166" fontId="18" fillId="25" borderId="0" xfId="0" applyNumberFormat="1" applyFont="1" applyFill="1" applyBorder="1" applyAlignment="1" applyProtection="1">
      <alignment horizontal="right" wrapText="1" indent="1"/>
    </xf>
    <xf numFmtId="167" fontId="18" fillId="25" borderId="0" xfId="0" applyNumberFormat="1" applyFont="1" applyFill="1" applyBorder="1" applyAlignment="1" applyProtection="1">
      <alignment horizontal="right" wrapText="1" indent="1"/>
    </xf>
    <xf numFmtId="167" fontId="18" fillId="26" borderId="0" xfId="0" applyNumberFormat="1" applyFont="1" applyFill="1" applyBorder="1" applyAlignment="1" applyProtection="1">
      <alignment horizontal="right" wrapText="1" indent="1"/>
    </xf>
    <xf numFmtId="166" fontId="19" fillId="25" borderId="0" xfId="0" applyNumberFormat="1" applyFont="1" applyFill="1" applyBorder="1" applyAlignment="1" applyProtection="1">
      <alignment horizontal="right" wrapText="1" indent="1"/>
    </xf>
    <xf numFmtId="167" fontId="19" fillId="25" borderId="0" xfId="0" applyNumberFormat="1" applyFont="1" applyFill="1" applyBorder="1" applyAlignment="1" applyProtection="1">
      <alignment horizontal="right" wrapText="1" indent="1"/>
    </xf>
    <xf numFmtId="167" fontId="19" fillId="26" borderId="0" xfId="0" applyNumberFormat="1" applyFont="1" applyFill="1" applyBorder="1" applyAlignment="1" applyProtection="1">
      <alignment horizontal="right" wrapText="1" indent="1"/>
    </xf>
    <xf numFmtId="0" fontId="116" fillId="25" borderId="0" xfId="0" applyFont="1" applyFill="1" applyProtection="1"/>
    <xf numFmtId="0" fontId="48" fillId="25" borderId="20" xfId="0" applyFont="1" applyFill="1" applyBorder="1" applyProtection="1"/>
    <xf numFmtId="164" fontId="69" fillId="25" borderId="0" xfId="0" applyNumberFormat="1" applyFont="1" applyFill="1" applyBorder="1" applyAlignment="1" applyProtection="1">
      <alignment horizontal="center"/>
    </xf>
    <xf numFmtId="0" fontId="116" fillId="0" borderId="0" xfId="0" applyFont="1" applyProtection="1">
      <protection locked="0"/>
    </xf>
    <xf numFmtId="0" fontId="21" fillId="30" borderId="20" xfId="0" applyFont="1" applyFill="1" applyBorder="1" applyAlignment="1" applyProtection="1">
      <alignment horizontal="center" vertical="center"/>
    </xf>
    <xf numFmtId="0" fontId="16" fillId="25" borderId="0" xfId="62" applyFont="1" applyFill="1" applyBorder="1" applyAlignment="1">
      <alignment vertical="top"/>
    </xf>
    <xf numFmtId="3" fontId="77" fillId="0" borderId="0" xfId="62" applyNumberFormat="1" applyFont="1" applyFill="1" applyBorder="1" applyAlignment="1">
      <alignment vertical="center"/>
    </xf>
    <xf numFmtId="170" fontId="77" fillId="26" borderId="0" xfId="71" applyNumberFormat="1" applyFont="1" applyFill="1" applyBorder="1" applyAlignment="1">
      <alignment horizontal="right" vertical="center"/>
    </xf>
    <xf numFmtId="0" fontId="54" fillId="0" borderId="0" xfId="62" applyFont="1" applyFill="1" applyBorder="1" applyAlignment="1">
      <alignment vertical="center"/>
    </xf>
    <xf numFmtId="0" fontId="10" fillId="26" borderId="0" xfId="62" applyFont="1" applyFill="1" applyAlignment="1">
      <alignment vertical="center"/>
    </xf>
    <xf numFmtId="170" fontId="10" fillId="26" borderId="0" xfId="62" applyNumberFormat="1" applyFont="1" applyFill="1" applyBorder="1" applyAlignment="1">
      <alignment horizontal="right" vertical="center"/>
    </xf>
    <xf numFmtId="0" fontId="9" fillId="25" borderId="0" xfId="62" applyFill="1" applyAlignment="1">
      <alignment wrapText="1"/>
    </xf>
    <xf numFmtId="0" fontId="9" fillId="25" borderId="0" xfId="62" applyFill="1" applyBorder="1" applyAlignment="1">
      <alignment wrapText="1"/>
    </xf>
    <xf numFmtId="170" fontId="10" fillId="26" borderId="0" xfId="62" applyNumberFormat="1" applyFont="1" applyFill="1" applyBorder="1" applyAlignment="1">
      <alignment horizontal="right" vertical="center" wrapText="1"/>
    </xf>
    <xf numFmtId="0" fontId="12" fillId="25" borderId="19" xfId="72" applyFont="1" applyFill="1" applyBorder="1" applyAlignment="1">
      <alignment wrapText="1"/>
    </xf>
    <xf numFmtId="3" fontId="12" fillId="25" borderId="0" xfId="72" applyNumberFormat="1" applyFont="1" applyFill="1" applyBorder="1" applyAlignment="1">
      <alignment wrapText="1"/>
    </xf>
    <xf numFmtId="0" fontId="9" fillId="0" borderId="0" xfId="62" applyFill="1" applyBorder="1" applyAlignment="1">
      <alignment wrapText="1"/>
    </xf>
    <xf numFmtId="0" fontId="9" fillId="0" borderId="0" xfId="62" applyAlignment="1">
      <alignment wrapText="1"/>
    </xf>
    <xf numFmtId="172" fontId="9" fillId="25" borderId="0" xfId="62" applyNumberFormat="1" applyFill="1" applyBorder="1"/>
    <xf numFmtId="0" fontId="10" fillId="0" borderId="0" xfId="219" applyFont="1"/>
    <xf numFmtId="0" fontId="23" fillId="25" borderId="48" xfId="63" applyFont="1" applyFill="1" applyBorder="1" applyAlignment="1">
      <alignment horizontal="right"/>
    </xf>
    <xf numFmtId="0" fontId="129" fillId="26" borderId="10" xfId="63" applyFont="1" applyFill="1" applyBorder="1" applyAlignment="1"/>
    <xf numFmtId="0" fontId="129" fillId="26" borderId="49" xfId="63" applyFont="1" applyFill="1" applyBorder="1" applyAlignment="1"/>
    <xf numFmtId="0" fontId="139" fillId="26" borderId="0" xfId="63" applyFont="1" applyFill="1" applyBorder="1"/>
    <xf numFmtId="0" fontId="139" fillId="25" borderId="0" xfId="63" applyFont="1" applyFill="1" applyBorder="1"/>
    <xf numFmtId="0" fontId="78" fillId="25" borderId="0" xfId="63" applyFont="1" applyFill="1" applyAlignment="1"/>
    <xf numFmtId="0" fontId="78" fillId="25" borderId="0" xfId="63" applyFont="1" applyFill="1" applyBorder="1" applyAlignment="1"/>
    <xf numFmtId="0" fontId="85" fillId="25" borderId="19" xfId="63" applyFont="1" applyFill="1" applyBorder="1" applyAlignment="1">
      <alignment horizontal="right"/>
    </xf>
    <xf numFmtId="0" fontId="78" fillId="26" borderId="0" xfId="63" applyFont="1" applyFill="1" applyAlignment="1"/>
    <xf numFmtId="0" fontId="78" fillId="0" borderId="0" xfId="63" applyFont="1" applyAlignment="1"/>
    <xf numFmtId="4" fontId="77" fillId="27" borderId="0" xfId="40" applyNumberFormat="1" applyFont="1" applyFill="1" applyBorder="1" applyAlignment="1">
      <alignment horizontal="right" wrapText="1"/>
    </xf>
    <xf numFmtId="4" fontId="129" fillId="27" borderId="0" xfId="40" applyNumberFormat="1" applyFont="1" applyFill="1" applyBorder="1" applyAlignment="1">
      <alignment horizontal="right" wrapText="1"/>
    </xf>
    <xf numFmtId="0" fontId="18" fillId="26" borderId="79" xfId="63" applyFont="1" applyFill="1" applyBorder="1" applyAlignment="1">
      <alignment horizontal="center" vertical="center" wrapText="1"/>
    </xf>
    <xf numFmtId="0" fontId="9" fillId="0" borderId="0" xfId="323"/>
    <xf numFmtId="166" fontId="87" fillId="27" borderId="0" xfId="40" applyNumberFormat="1" applyFont="1" applyFill="1" applyBorder="1" applyAlignment="1">
      <alignment horizontal="right" wrapText="1"/>
    </xf>
    <xf numFmtId="4" fontId="89" fillId="27" borderId="0" xfId="40" applyNumberFormat="1" applyFont="1" applyFill="1" applyBorder="1" applyAlignment="1">
      <alignment horizontal="right" wrapText="1"/>
    </xf>
    <xf numFmtId="166" fontId="87" fillId="27" borderId="0" xfId="40" applyNumberFormat="1" applyFont="1" applyFill="1" applyBorder="1" applyAlignment="1">
      <alignment horizontal="left" wrapText="1"/>
    </xf>
    <xf numFmtId="0" fontId="25" fillId="25" borderId="0" xfId="63" applyFont="1" applyFill="1" applyBorder="1" applyAlignment="1">
      <alignment horizontal="center" wrapText="1"/>
    </xf>
    <xf numFmtId="0" fontId="54" fillId="25" borderId="0" xfId="63" applyFont="1" applyFill="1" applyBorder="1" applyAlignment="1"/>
    <xf numFmtId="0" fontId="25" fillId="0" borderId="0" xfId="63" applyFont="1" applyBorder="1" applyAlignment="1">
      <alignment horizontal="center" wrapText="1"/>
    </xf>
    <xf numFmtId="0" fontId="18" fillId="25" borderId="0" xfId="63" applyFont="1" applyFill="1" applyBorder="1" applyAlignment="1">
      <alignment horizontal="left" wrapText="1" indent="1"/>
    </xf>
    <xf numFmtId="0" fontId="48" fillId="25" borderId="0" xfId="63" applyFont="1" applyFill="1" applyBorder="1" applyAlignment="1">
      <alignment horizontal="left" indent="1"/>
    </xf>
    <xf numFmtId="3" fontId="87" fillId="25" borderId="0" xfId="63" applyNumberFormat="1" applyFont="1" applyFill="1" applyBorder="1" applyAlignment="1">
      <alignment horizontal="left" indent="1"/>
    </xf>
    <xf numFmtId="0" fontId="85" fillId="25" borderId="19" xfId="63" applyFont="1" applyFill="1" applyBorder="1" applyAlignment="1">
      <alignment horizontal="left" indent="1"/>
    </xf>
    <xf numFmtId="0" fontId="18" fillId="0" borderId="0" xfId="63" applyFont="1" applyBorder="1" applyAlignment="1">
      <alignment horizontal="left" wrapText="1" indent="1"/>
    </xf>
    <xf numFmtId="0" fontId="18" fillId="26" borderId="0" xfId="63" applyFont="1" applyFill="1" applyBorder="1" applyAlignment="1">
      <alignment horizontal="left" wrapText="1" indent="1"/>
    </xf>
    <xf numFmtId="0" fontId="48" fillId="26" borderId="0" xfId="63" applyFont="1" applyFill="1" applyBorder="1" applyAlignment="1">
      <alignment horizontal="left" indent="1"/>
    </xf>
    <xf numFmtId="0" fontId="48" fillId="26" borderId="0" xfId="70" applyFont="1" applyFill="1" applyBorder="1" applyAlignment="1">
      <alignment horizontal="left" indent="1"/>
    </xf>
    <xf numFmtId="0" fontId="9" fillId="26" borderId="0" xfId="63" applyFill="1" applyAlignment="1">
      <alignment horizontal="left" indent="1"/>
    </xf>
    <xf numFmtId="0" fontId="9" fillId="26" borderId="0" xfId="63" applyFill="1" applyBorder="1" applyAlignment="1">
      <alignment horizontal="left" indent="1"/>
    </xf>
    <xf numFmtId="0" fontId="9" fillId="0" borderId="0" xfId="63" applyAlignment="1">
      <alignment horizontal="left" indent="1"/>
    </xf>
    <xf numFmtId="0" fontId="36" fillId="26" borderId="0" xfId="70" applyFont="1" applyFill="1" applyBorder="1" applyAlignment="1">
      <alignment horizontal="justify"/>
    </xf>
    <xf numFmtId="0" fontId="142" fillId="26" borderId="0" xfId="70" applyFont="1" applyFill="1" applyBorder="1" applyAlignment="1"/>
    <xf numFmtId="166" fontId="23" fillId="26" borderId="0" xfId="70" applyNumberFormat="1" applyFont="1" applyFill="1" applyBorder="1" applyAlignment="1">
      <alignment horizontal="right"/>
    </xf>
    <xf numFmtId="0" fontId="16" fillId="0" borderId="0" xfId="63" applyFont="1" applyAlignment="1"/>
    <xf numFmtId="0" fontId="18" fillId="26" borderId="13" xfId="62" applyFont="1" applyFill="1" applyBorder="1" applyAlignment="1">
      <alignment horizontal="center" vertical="center"/>
    </xf>
    <xf numFmtId="0" fontId="18" fillId="25" borderId="88" xfId="0" applyFont="1" applyFill="1" applyBorder="1" applyAlignment="1">
      <alignment horizontal="center"/>
    </xf>
    <xf numFmtId="0" fontId="18" fillId="25" borderId="68" xfId="0" applyFont="1" applyFill="1" applyBorder="1" applyAlignment="1">
      <alignment horizontal="center"/>
    </xf>
    <xf numFmtId="3" fontId="16" fillId="26" borderId="0" xfId="70" applyNumberFormat="1" applyFont="1" applyFill="1" applyBorder="1" applyAlignment="1">
      <alignment horizontal="right"/>
    </xf>
    <xf numFmtId="3" fontId="119" fillId="26" borderId="0" xfId="70" quotePrefix="1" applyNumberFormat="1" applyFont="1" applyFill="1" applyBorder="1" applyAlignment="1">
      <alignment horizontal="right"/>
    </xf>
    <xf numFmtId="0" fontId="109" fillId="0" borderId="0" xfId="70" applyFont="1" applyFill="1" applyBorder="1" applyAlignment="1">
      <alignment vertical="center"/>
    </xf>
    <xf numFmtId="0" fontId="109" fillId="0" borderId="0" xfId="70" applyFont="1" applyFill="1" applyAlignment="1">
      <alignment vertical="center"/>
    </xf>
    <xf numFmtId="0" fontId="109" fillId="0" borderId="0" xfId="70" applyFont="1" applyFill="1"/>
    <xf numFmtId="0" fontId="109" fillId="0" borderId="0" xfId="70" applyFont="1" applyFill="1" applyBorder="1"/>
    <xf numFmtId="0" fontId="94" fillId="0" borderId="0" xfId="70" applyFont="1" applyFill="1" applyBorder="1" applyAlignment="1">
      <alignment wrapText="1"/>
    </xf>
    <xf numFmtId="166" fontId="109" fillId="0" borderId="0" xfId="70" applyNumberFormat="1" applyFont="1" applyFill="1" applyBorder="1" applyAlignment="1">
      <alignment vertical="center"/>
    </xf>
    <xf numFmtId="165" fontId="109" fillId="0" borderId="0" xfId="70" applyNumberFormat="1" applyFont="1" applyFill="1" applyBorder="1" applyAlignment="1">
      <alignment vertical="center"/>
    </xf>
    <xf numFmtId="0" fontId="93" fillId="0" borderId="0" xfId="70" applyFont="1" applyFill="1" applyAlignment="1"/>
    <xf numFmtId="0" fontId="77" fillId="25" borderId="0" xfId="70" applyFont="1" applyFill="1" applyBorder="1" applyAlignment="1">
      <alignment horizontal="left"/>
    </xf>
    <xf numFmtId="0" fontId="18" fillId="25" borderId="0" xfId="70" applyFont="1" applyFill="1" applyBorder="1" applyAlignment="1">
      <alignment horizontal="left"/>
    </xf>
    <xf numFmtId="0" fontId="16" fillId="25" borderId="22" xfId="70" applyFont="1" applyFill="1" applyBorder="1" applyAlignment="1">
      <alignment horizontal="left"/>
    </xf>
    <xf numFmtId="0" fontId="19" fillId="36" borderId="0" xfId="62" applyFont="1" applyFill="1" applyBorder="1" applyAlignment="1">
      <alignment vertical="center"/>
    </xf>
    <xf numFmtId="0" fontId="94" fillId="32" borderId="0" xfId="62" applyFont="1" applyFill="1" applyBorder="1" applyAlignment="1">
      <alignment horizontal="left" wrapText="1"/>
    </xf>
    <xf numFmtId="0" fontId="50" fillId="36" borderId="0" xfId="62" applyFont="1" applyFill="1" applyAlignment="1">
      <alignment horizontal="center" vertical="center"/>
    </xf>
    <xf numFmtId="164" fontId="35" fillId="36" borderId="59" xfId="40" applyNumberFormat="1" applyFont="1" applyFill="1" applyBorder="1" applyAlignment="1">
      <alignment horizontal="left" vertical="center" wrapText="1"/>
    </xf>
    <xf numFmtId="164" fontId="35" fillId="36" borderId="0" xfId="40" applyNumberFormat="1" applyFont="1" applyFill="1" applyBorder="1" applyAlignment="1">
      <alignment horizontal="left" vertical="center" wrapText="1"/>
    </xf>
    <xf numFmtId="0" fontId="19" fillId="36" borderId="0" xfId="62" applyFont="1" applyFill="1" applyBorder="1" applyAlignment="1">
      <alignment vertical="center" wrapText="1"/>
    </xf>
    <xf numFmtId="171" fontId="111" fillId="33" borderId="0" xfId="62" applyNumberFormat="1" applyFont="1" applyFill="1" applyBorder="1" applyAlignment="1">
      <alignment horizontal="center" vertical="center" wrapText="1"/>
    </xf>
    <xf numFmtId="171" fontId="111" fillId="33" borderId="0" xfId="62" applyNumberFormat="1" applyFont="1" applyFill="1" applyBorder="1" applyAlignment="1">
      <alignment horizontal="center" vertical="center"/>
    </xf>
    <xf numFmtId="164" fontId="35" fillId="36" borderId="65" xfId="40" applyNumberFormat="1" applyFont="1" applyFill="1" applyBorder="1" applyAlignment="1">
      <alignment horizontal="left" vertical="center" wrapText="1"/>
    </xf>
    <xf numFmtId="164" fontId="19" fillId="36" borderId="0" xfId="40" applyNumberFormat="1" applyFont="1" applyFill="1" applyBorder="1" applyAlignment="1">
      <alignment horizontal="justify" vertical="center" wrapText="1"/>
    </xf>
    <xf numFmtId="164" fontId="19" fillId="36" borderId="0" xfId="40" applyNumberFormat="1" applyFont="1" applyFill="1" applyBorder="1" applyAlignment="1">
      <alignment horizontal="justify" wrapText="1"/>
    </xf>
    <xf numFmtId="0" fontId="19" fillId="36" borderId="0" xfId="62" applyFont="1" applyFill="1" applyBorder="1" applyAlignment="1"/>
    <xf numFmtId="164" fontId="35" fillId="36" borderId="58" xfId="40" applyNumberFormat="1" applyFont="1" applyFill="1" applyBorder="1" applyAlignment="1">
      <alignment horizontal="left" vertical="center" wrapText="1"/>
    </xf>
    <xf numFmtId="172" fontId="19" fillId="25" borderId="0" xfId="0" applyNumberFormat="1" applyFont="1" applyFill="1" applyBorder="1" applyAlignment="1">
      <alignment horizontal="left"/>
    </xf>
    <xf numFmtId="164" fontId="24" fillId="27" borderId="0" xfId="40" applyNumberFormat="1" applyFont="1" applyFill="1" applyBorder="1" applyAlignment="1">
      <alignment horizontal="left" wrapText="1"/>
    </xf>
    <xf numFmtId="164" fontId="24" fillId="24" borderId="0" xfId="40" applyNumberFormat="1" applyFont="1" applyFill="1" applyBorder="1" applyAlignment="1">
      <alignment wrapText="1"/>
    </xf>
    <xf numFmtId="164" fontId="30" fillId="24" borderId="0" xfId="40" applyNumberFormat="1" applyFont="1" applyFill="1" applyBorder="1" applyAlignment="1">
      <alignment horizontal="left" wrapText="1"/>
    </xf>
    <xf numFmtId="164" fontId="18" fillId="24" borderId="0" xfId="40" applyNumberFormat="1" applyFont="1" applyFill="1" applyBorder="1" applyAlignment="1">
      <alignment horizontal="left" wrapText="1"/>
    </xf>
    <xf numFmtId="164" fontId="19" fillId="24" borderId="0" xfId="40" applyNumberFormat="1" applyFont="1" applyFill="1" applyBorder="1" applyAlignment="1">
      <alignment wrapText="1"/>
    </xf>
    <xf numFmtId="164" fontId="19" fillId="27" borderId="0" xfId="40" applyNumberFormat="1" applyFont="1" applyFill="1" applyBorder="1" applyAlignment="1">
      <alignment wrapText="1"/>
    </xf>
    <xf numFmtId="0" fontId="17" fillId="25" borderId="0" xfId="0" applyFont="1" applyFill="1" applyBorder="1" applyAlignment="1">
      <alignment horizontal="justify" vertical="top" wrapText="1"/>
    </xf>
    <xf numFmtId="0" fontId="26" fillId="25" borderId="0" xfId="0" applyFont="1" applyFill="1" applyBorder="1" applyAlignment="1">
      <alignment horizontal="justify" vertical="top" wrapText="1"/>
    </xf>
    <xf numFmtId="0" fontId="24" fillId="25" borderId="18" xfId="0" applyFont="1" applyFill="1" applyBorder="1" applyAlignment="1">
      <alignment horizontal="right" indent="6"/>
    </xf>
    <xf numFmtId="0" fontId="18" fillId="25" borderId="0" xfId="0" applyFont="1" applyFill="1" applyBorder="1" applyAlignment="1"/>
    <xf numFmtId="0" fontId="24" fillId="25" borderId="0" xfId="0" applyFont="1" applyFill="1" applyBorder="1" applyAlignment="1"/>
    <xf numFmtId="171" fontId="19" fillId="24" borderId="0" xfId="40" applyNumberFormat="1" applyFont="1" applyFill="1" applyBorder="1" applyAlignment="1">
      <alignment horizontal="left" wrapText="1"/>
    </xf>
    <xf numFmtId="171" fontId="29" fillId="24" borderId="0" xfId="40" applyNumberFormat="1" applyFont="1" applyFill="1" applyBorder="1" applyAlignment="1">
      <alignment horizontal="left" wrapText="1"/>
    </xf>
    <xf numFmtId="0" fontId="16" fillId="25" borderId="0" xfId="0" applyFont="1" applyFill="1" applyBorder="1" applyAlignment="1"/>
    <xf numFmtId="172" fontId="19" fillId="25" borderId="0" xfId="0" applyNumberFormat="1" applyFont="1" applyFill="1" applyBorder="1" applyAlignment="1">
      <alignment horizontal="right"/>
    </xf>
    <xf numFmtId="172" fontId="19" fillId="25" borderId="19" xfId="0" applyNumberFormat="1" applyFont="1" applyFill="1" applyBorder="1" applyAlignment="1">
      <alignment horizontal="right"/>
    </xf>
    <xf numFmtId="0" fontId="18" fillId="26" borderId="0" xfId="0" applyFont="1" applyFill="1" applyBorder="1" applyAlignment="1">
      <alignment horizontal="justify" vertical="center" wrapText="1" readingOrder="1"/>
    </xf>
    <xf numFmtId="164" fontId="121" fillId="24" borderId="20" xfId="40" applyNumberFormat="1" applyFont="1" applyFill="1" applyBorder="1" applyAlignment="1">
      <alignment horizontal="justify" readingOrder="1"/>
    </xf>
    <xf numFmtId="164" fontId="121" fillId="24" borderId="0" xfId="40" applyNumberFormat="1" applyFont="1" applyFill="1" applyBorder="1" applyAlignment="1">
      <alignment horizontal="justify" readingOrder="1"/>
    </xf>
    <xf numFmtId="0" fontId="18" fillId="25" borderId="0" xfId="0" applyFont="1" applyFill="1" applyBorder="1" applyAlignment="1">
      <alignment horizontal="justify" vertical="center" readingOrder="1"/>
    </xf>
    <xf numFmtId="0" fontId="18" fillId="25" borderId="0" xfId="0" applyFont="1" applyFill="1" applyBorder="1" applyAlignment="1">
      <alignment horizontal="justify" vertical="center" wrapText="1" readingOrder="1"/>
    </xf>
    <xf numFmtId="0" fontId="19" fillId="25" borderId="0" xfId="0" applyFont="1" applyFill="1" applyBorder="1" applyAlignment="1">
      <alignment horizontal="justify" vertical="center" readingOrder="1"/>
    </xf>
    <xf numFmtId="173" fontId="19" fillId="26" borderId="20" xfId="62" applyNumberFormat="1" applyFont="1" applyFill="1" applyBorder="1" applyAlignment="1">
      <alignment horizontal="right" vertical="center" wrapText="1"/>
    </xf>
    <xf numFmtId="173" fontId="19" fillId="26" borderId="0" xfId="62" applyNumberFormat="1" applyFont="1" applyFill="1" applyBorder="1" applyAlignment="1">
      <alignment horizontal="right" vertical="center" wrapText="1"/>
    </xf>
    <xf numFmtId="0" fontId="18" fillId="25" borderId="18" xfId="0" applyFont="1" applyFill="1" applyBorder="1" applyAlignment="1">
      <alignment horizontal="left" indent="5" readingOrder="1"/>
    </xf>
    <xf numFmtId="0" fontId="24" fillId="25" borderId="18" xfId="0" applyFont="1" applyFill="1" applyBorder="1" applyAlignment="1">
      <alignment horizontal="left" indent="5" readingOrder="1"/>
    </xf>
    <xf numFmtId="0" fontId="19" fillId="0" borderId="0" xfId="0" applyFont="1" applyBorder="1" applyAlignment="1">
      <alignment horizontal="justify" readingOrder="1"/>
    </xf>
    <xf numFmtId="0" fontId="18" fillId="25" borderId="0" xfId="0" applyNumberFormat="1" applyFont="1" applyFill="1" applyBorder="1" applyAlignment="1">
      <alignment horizontal="justify" vertical="center" readingOrder="1"/>
    </xf>
    <xf numFmtId="0" fontId="77" fillId="25" borderId="0" xfId="0" applyFont="1" applyFill="1" applyBorder="1" applyAlignment="1" applyProtection="1">
      <alignment horizontal="left"/>
    </xf>
    <xf numFmtId="166" fontId="77" fillId="26" borderId="0" xfId="0" applyNumberFormat="1" applyFont="1" applyFill="1" applyBorder="1" applyAlignment="1" applyProtection="1">
      <alignment horizontal="right" indent="2"/>
    </xf>
    <xf numFmtId="0" fontId="18" fillId="25" borderId="18" xfId="0" applyFont="1" applyFill="1" applyBorder="1" applyAlignment="1" applyProtection="1">
      <alignment horizontal="right" indent="5"/>
    </xf>
    <xf numFmtId="0" fontId="23" fillId="25" borderId="0" xfId="0" applyFont="1" applyFill="1" applyBorder="1" applyAlignment="1" applyProtection="1">
      <alignment horizontal="right"/>
    </xf>
    <xf numFmtId="0" fontId="48" fillId="26" borderId="15" xfId="0" applyFont="1" applyFill="1" applyBorder="1" applyAlignment="1" applyProtection="1">
      <alignment horizontal="left" vertical="center"/>
    </xf>
    <xf numFmtId="0" fontId="48" fillId="26" borderId="16" xfId="0" applyFont="1" applyFill="1" applyBorder="1" applyAlignment="1" applyProtection="1">
      <alignment horizontal="left" vertical="center"/>
    </xf>
    <xf numFmtId="0" fontId="48" fillId="26" borderId="17" xfId="0" applyFont="1" applyFill="1" applyBorder="1" applyAlignment="1" applyProtection="1">
      <alignment horizontal="left" vertical="center"/>
    </xf>
    <xf numFmtId="0" fontId="23" fillId="0" borderId="0" xfId="0" applyFont="1" applyBorder="1" applyAlignment="1" applyProtection="1">
      <alignment vertical="justify" wrapText="1"/>
    </xf>
    <xf numFmtId="0" fontId="0" fillId="0" borderId="0" xfId="0" applyBorder="1" applyAlignment="1" applyProtection="1">
      <alignment vertical="justify" wrapText="1"/>
    </xf>
    <xf numFmtId="0" fontId="0" fillId="0" borderId="0" xfId="0" applyAlignment="1" applyProtection="1">
      <alignment vertical="justify" wrapText="1"/>
    </xf>
    <xf numFmtId="0" fontId="18" fillId="26" borderId="52" xfId="0" applyFont="1" applyFill="1" applyBorder="1" applyAlignment="1" applyProtection="1">
      <alignment horizontal="center"/>
    </xf>
    <xf numFmtId="166" fontId="19" fillId="27" borderId="0" xfId="40" applyNumberFormat="1" applyFont="1" applyFill="1" applyBorder="1" applyAlignment="1" applyProtection="1">
      <alignment horizontal="right" wrapText="1" indent="2"/>
    </xf>
    <xf numFmtId="166" fontId="77" fillId="27" borderId="0" xfId="40" applyNumberFormat="1" applyFont="1" applyFill="1" applyBorder="1" applyAlignment="1" applyProtection="1">
      <alignment horizontal="right" wrapText="1" indent="2"/>
    </xf>
    <xf numFmtId="167" fontId="19" fillId="27" borderId="0" xfId="40" applyNumberFormat="1" applyFont="1" applyFill="1" applyBorder="1" applyAlignment="1" applyProtection="1">
      <alignment horizontal="right" wrapText="1" indent="2"/>
    </xf>
    <xf numFmtId="172" fontId="19" fillId="25" borderId="0" xfId="0" applyNumberFormat="1" applyFont="1" applyFill="1" applyBorder="1" applyAlignment="1" applyProtection="1">
      <alignment horizontal="left"/>
    </xf>
    <xf numFmtId="0" fontId="82" fillId="26" borderId="15" xfId="0" applyFont="1" applyFill="1" applyBorder="1" applyAlignment="1" applyProtection="1">
      <alignment horizontal="left" vertical="center"/>
    </xf>
    <xf numFmtId="0" fontId="82" fillId="26" borderId="16" xfId="0" applyFont="1" applyFill="1" applyBorder="1" applyAlignment="1" applyProtection="1">
      <alignment horizontal="left" vertical="center"/>
    </xf>
    <xf numFmtId="0" fontId="82" fillId="26" borderId="17" xfId="0" applyFont="1" applyFill="1" applyBorder="1" applyAlignment="1" applyProtection="1">
      <alignment horizontal="left" vertical="center"/>
    </xf>
    <xf numFmtId="166" fontId="77" fillId="25" borderId="0" xfId="0" applyNumberFormat="1" applyFont="1" applyFill="1" applyBorder="1" applyAlignment="1" applyProtection="1">
      <alignment horizontal="right" indent="2"/>
    </xf>
    <xf numFmtId="0" fontId="18" fillId="25" borderId="18" xfId="0" applyFont="1" applyFill="1" applyBorder="1" applyAlignment="1" applyProtection="1">
      <alignment horizontal="left" indent="4"/>
    </xf>
    <xf numFmtId="0" fontId="23" fillId="25" borderId="0" xfId="0" applyFont="1" applyFill="1" applyBorder="1" applyAlignment="1" applyProtection="1">
      <alignment vertical="justify" wrapText="1"/>
    </xf>
    <xf numFmtId="0" fontId="0" fillId="25" borderId="0" xfId="0" applyFill="1" applyBorder="1" applyAlignment="1" applyProtection="1">
      <alignment vertical="justify" wrapText="1"/>
    </xf>
    <xf numFmtId="166" fontId="19" fillId="46" borderId="0" xfId="60" applyNumberFormat="1" applyFont="1" applyFill="1" applyBorder="1" applyAlignment="1" applyProtection="1">
      <alignment horizontal="right" wrapText="1" indent="2"/>
    </xf>
    <xf numFmtId="166" fontId="19" fillId="43" borderId="0" xfId="60" applyNumberFormat="1" applyFont="1" applyFill="1" applyBorder="1" applyAlignment="1" applyProtection="1">
      <alignment horizontal="right" wrapText="1" indent="2"/>
    </xf>
    <xf numFmtId="166" fontId="19" fillId="24" borderId="0" xfId="40" applyNumberFormat="1" applyFont="1" applyFill="1" applyBorder="1" applyAlignment="1" applyProtection="1">
      <alignment horizontal="right" wrapText="1" indent="2"/>
    </xf>
    <xf numFmtId="0" fontId="18" fillId="24" borderId="0" xfId="40" applyFont="1" applyFill="1" applyBorder="1" applyAlignment="1" applyProtection="1">
      <alignment horizontal="left" indent="2"/>
    </xf>
    <xf numFmtId="167" fontId="18" fillId="24" borderId="0" xfId="40" applyNumberFormat="1" applyFont="1" applyFill="1" applyBorder="1" applyAlignment="1" applyProtection="1">
      <alignment horizontal="right" wrapText="1" indent="2"/>
    </xf>
    <xf numFmtId="167" fontId="18" fillId="27" borderId="0" xfId="40" applyNumberFormat="1" applyFont="1" applyFill="1" applyBorder="1" applyAlignment="1" applyProtection="1">
      <alignment horizontal="right" wrapText="1" indent="2"/>
    </xf>
    <xf numFmtId="167" fontId="19" fillId="24" borderId="0" xfId="40" applyNumberFormat="1" applyFont="1" applyFill="1" applyBorder="1" applyAlignment="1" applyProtection="1">
      <alignment horizontal="right" wrapText="1" indent="2"/>
    </xf>
    <xf numFmtId="167" fontId="80" fillId="24" borderId="0" xfId="40" applyNumberFormat="1" applyFont="1" applyFill="1" applyBorder="1" applyAlignment="1" applyProtection="1">
      <alignment horizontal="right" wrapText="1" indent="2"/>
    </xf>
    <xf numFmtId="167" fontId="80" fillId="27" borderId="0" xfId="40" applyNumberFormat="1" applyFont="1" applyFill="1" applyBorder="1" applyAlignment="1" applyProtection="1">
      <alignment horizontal="right" wrapText="1" indent="2"/>
    </xf>
    <xf numFmtId="168" fontId="19" fillId="27" borderId="0" xfId="40" applyNumberFormat="1" applyFont="1" applyFill="1" applyBorder="1" applyAlignment="1" applyProtection="1">
      <alignment horizontal="right" wrapText="1" indent="2"/>
    </xf>
    <xf numFmtId="0" fontId="19" fillId="24" borderId="0" xfId="40" applyFont="1" applyFill="1" applyBorder="1" applyAlignment="1" applyProtection="1">
      <alignment horizontal="left" indent="1"/>
    </xf>
    <xf numFmtId="165" fontId="19" fillId="25" borderId="0" xfId="0" applyNumberFormat="1" applyFont="1" applyFill="1" applyBorder="1" applyAlignment="1" applyProtection="1">
      <alignment horizontal="right" indent="2"/>
    </xf>
    <xf numFmtId="165" fontId="19" fillId="26" borderId="0" xfId="0" applyNumberFormat="1" applyFont="1" applyFill="1" applyBorder="1" applyAlignment="1" applyProtection="1">
      <alignment horizontal="right" indent="2"/>
    </xf>
    <xf numFmtId="0" fontId="18" fillId="24" borderId="0" xfId="40" applyFont="1" applyFill="1" applyBorder="1" applyAlignment="1" applyProtection="1">
      <alignment horizontal="left" wrapText="1"/>
    </xf>
    <xf numFmtId="168" fontId="19" fillId="24" borderId="0" xfId="40" applyNumberFormat="1" applyFont="1" applyFill="1" applyBorder="1" applyAlignment="1" applyProtection="1">
      <alignment horizontal="right" wrapText="1" indent="2"/>
    </xf>
    <xf numFmtId="172" fontId="19" fillId="25" borderId="0" xfId="0" applyNumberFormat="1" applyFont="1" applyFill="1" applyBorder="1" applyAlignment="1" applyProtection="1">
      <alignment horizontal="right"/>
    </xf>
    <xf numFmtId="165" fontId="77" fillId="25" borderId="0" xfId="0" applyNumberFormat="1" applyFont="1" applyFill="1" applyBorder="1" applyAlignment="1" applyProtection="1">
      <alignment horizontal="right" indent="2"/>
    </xf>
    <xf numFmtId="165" fontId="77" fillId="26" borderId="0" xfId="0" applyNumberFormat="1" applyFont="1" applyFill="1" applyBorder="1" applyAlignment="1" applyProtection="1">
      <alignment horizontal="right" indent="2"/>
    </xf>
    <xf numFmtId="0" fontId="18" fillId="25" borderId="18" xfId="0" applyFont="1" applyFill="1" applyBorder="1" applyAlignment="1" applyProtection="1">
      <alignment horizontal="right" indent="6"/>
    </xf>
    <xf numFmtId="0" fontId="48" fillId="26" borderId="15" xfId="0" applyFont="1" applyFill="1" applyBorder="1" applyAlignment="1" applyProtection="1">
      <alignment horizontal="left"/>
    </xf>
    <xf numFmtId="0" fontId="48" fillId="26" borderId="16" xfId="0" applyFont="1" applyFill="1" applyBorder="1" applyAlignment="1" applyProtection="1">
      <alignment horizontal="left"/>
    </xf>
    <xf numFmtId="0" fontId="48" fillId="26" borderId="17" xfId="0" applyFont="1" applyFill="1" applyBorder="1" applyAlignment="1" applyProtection="1">
      <alignment horizontal="left"/>
    </xf>
    <xf numFmtId="165" fontId="19" fillId="24" borderId="0" xfId="40" applyNumberFormat="1" applyFont="1" applyFill="1" applyBorder="1" applyAlignment="1" applyProtection="1">
      <alignment horizontal="right" wrapText="1" indent="2"/>
    </xf>
    <xf numFmtId="165" fontId="19" fillId="27" borderId="0" xfId="40" applyNumberFormat="1" applyFont="1" applyFill="1" applyBorder="1" applyAlignment="1" applyProtection="1">
      <alignment horizontal="right" wrapText="1" indent="2"/>
    </xf>
    <xf numFmtId="165" fontId="30" fillId="25" borderId="0" xfId="0" applyNumberFormat="1" applyFont="1" applyFill="1" applyBorder="1" applyAlignment="1" applyProtection="1">
      <alignment horizontal="right" indent="2"/>
    </xf>
    <xf numFmtId="165" fontId="30" fillId="26" borderId="0" xfId="0" applyNumberFormat="1" applyFont="1" applyFill="1" applyBorder="1" applyAlignment="1" applyProtection="1">
      <alignment horizontal="right" indent="2"/>
    </xf>
    <xf numFmtId="0" fontId="83" fillId="25" borderId="0" xfId="0" applyFont="1" applyFill="1" applyBorder="1" applyAlignment="1" applyProtection="1">
      <alignment horizontal="center"/>
    </xf>
    <xf numFmtId="0" fontId="0" fillId="25" borderId="0" xfId="0" applyFill="1" applyAlignment="1" applyProtection="1">
      <alignment vertical="justify" wrapText="1"/>
    </xf>
    <xf numFmtId="0" fontId="82" fillId="26" borderId="24" xfId="0" applyFont="1" applyFill="1" applyBorder="1" applyAlignment="1">
      <alignment horizontal="left" vertical="center" wrapText="1"/>
    </xf>
    <xf numFmtId="0" fontId="82" fillId="26" borderId="26" xfId="0" applyFont="1" applyFill="1" applyBorder="1" applyAlignment="1">
      <alignment horizontal="left" vertical="center" wrapText="1"/>
    </xf>
    <xf numFmtId="0" fontId="82" fillId="26" borderId="25" xfId="0" applyFont="1" applyFill="1" applyBorder="1" applyAlignment="1">
      <alignment horizontal="left" vertical="center" wrapText="1"/>
    </xf>
    <xf numFmtId="0" fontId="86" fillId="25" borderId="24" xfId="62" applyFont="1" applyFill="1" applyBorder="1" applyAlignment="1">
      <alignment horizontal="left" vertical="center"/>
    </xf>
    <xf numFmtId="0" fontId="86" fillId="25" borderId="25" xfId="62" applyFont="1" applyFill="1" applyBorder="1" applyAlignment="1">
      <alignment horizontal="left" vertical="center"/>
    </xf>
    <xf numFmtId="0" fontId="18" fillId="25" borderId="0" xfId="62" applyFont="1" applyFill="1" applyBorder="1" applyAlignment="1">
      <alignment horizontal="left" indent="6"/>
    </xf>
    <xf numFmtId="0" fontId="86" fillId="26" borderId="0" xfId="62" applyFont="1" applyFill="1" applyBorder="1" applyAlignment="1">
      <alignment horizontal="center" vertical="center"/>
    </xf>
    <xf numFmtId="1" fontId="18" fillId="25" borderId="13" xfId="0" applyNumberFormat="1" applyFont="1" applyFill="1" applyBorder="1" applyAlignment="1">
      <alignment horizontal="center"/>
    </xf>
    <xf numFmtId="1" fontId="18" fillId="25" borderId="83" xfId="0" applyNumberFormat="1" applyFont="1" applyFill="1" applyBorder="1" applyAlignment="1">
      <alignment horizontal="center"/>
    </xf>
    <xf numFmtId="1" fontId="18" fillId="25" borderId="71" xfId="0" applyNumberFormat="1" applyFont="1" applyFill="1" applyBorder="1" applyAlignment="1">
      <alignment horizontal="center" wrapText="1"/>
    </xf>
    <xf numFmtId="1" fontId="18" fillId="25" borderId="13" xfId="0" applyNumberFormat="1" applyFont="1" applyFill="1" applyBorder="1" applyAlignment="1">
      <alignment horizontal="center" wrapText="1"/>
    </xf>
    <xf numFmtId="0" fontId="23" fillId="25" borderId="0" xfId="62" applyFont="1" applyFill="1" applyBorder="1" applyAlignment="1">
      <alignment vertical="top" wrapText="1"/>
    </xf>
    <xf numFmtId="0" fontId="86" fillId="26" borderId="0" xfId="62" applyFont="1" applyFill="1" applyBorder="1" applyAlignment="1">
      <alignment horizontal="left" vertical="center"/>
    </xf>
    <xf numFmtId="0" fontId="23" fillId="26" borderId="0" xfId="62" applyFont="1" applyFill="1" applyBorder="1" applyAlignment="1">
      <alignment horizontal="justify" wrapText="1"/>
    </xf>
    <xf numFmtId="0" fontId="23" fillId="25" borderId="0" xfId="62" applyFont="1" applyFill="1" applyBorder="1" applyAlignment="1">
      <alignment wrapText="1"/>
    </xf>
    <xf numFmtId="0" fontId="23" fillId="25" borderId="0" xfId="62" applyFont="1" applyFill="1" applyBorder="1" applyAlignment="1">
      <alignment vertical="center" wrapText="1"/>
    </xf>
    <xf numFmtId="0" fontId="23" fillId="25" borderId="19" xfId="62" applyFont="1" applyFill="1" applyBorder="1" applyAlignment="1">
      <alignment vertical="center" wrapText="1"/>
    </xf>
    <xf numFmtId="0" fontId="77" fillId="25" borderId="0" xfId="0" applyFont="1" applyFill="1" applyBorder="1" applyAlignment="1">
      <alignment horizontal="left"/>
    </xf>
    <xf numFmtId="0" fontId="18" fillId="26" borderId="18" xfId="0" applyFont="1" applyFill="1" applyBorder="1" applyAlignment="1">
      <alignment horizontal="right" indent="6"/>
    </xf>
    <xf numFmtId="0" fontId="16" fillId="25" borderId="23" xfId="0" applyFont="1" applyFill="1" applyBorder="1" applyAlignment="1">
      <alignment horizontal="left"/>
    </xf>
    <xf numFmtId="0" fontId="16" fillId="25" borderId="22" xfId="0" applyFont="1" applyFill="1" applyBorder="1" applyAlignment="1">
      <alignment horizontal="left"/>
    </xf>
    <xf numFmtId="0" fontId="16" fillId="25" borderId="0" xfId="0" applyFont="1" applyFill="1" applyBorder="1" applyAlignment="1">
      <alignment horizontal="left"/>
    </xf>
    <xf numFmtId="0" fontId="23" fillId="25" borderId="0" xfId="0" applyFont="1" applyFill="1" applyBorder="1" applyAlignment="1">
      <alignment horizontal="left" vertical="top"/>
    </xf>
    <xf numFmtId="0" fontId="12" fillId="25" borderId="0" xfId="0" applyFont="1" applyFill="1" applyBorder="1"/>
    <xf numFmtId="0" fontId="118" fillId="26" borderId="13" xfId="0" applyFont="1" applyFill="1" applyBorder="1" applyAlignment="1">
      <alignment horizontal="center" wrapText="1"/>
    </xf>
    <xf numFmtId="0" fontId="118" fillId="26" borderId="13" xfId="0" applyFont="1" applyFill="1" applyBorder="1" applyAlignment="1">
      <alignment horizontal="center" vertical="center"/>
    </xf>
    <xf numFmtId="0" fontId="36" fillId="24" borderId="0" xfId="40" applyFont="1" applyFill="1" applyBorder="1" applyAlignment="1">
      <alignment horizontal="justify" wrapText="1"/>
    </xf>
    <xf numFmtId="0" fontId="23" fillId="24" borderId="0" xfId="40" applyFont="1" applyFill="1" applyBorder="1" applyAlignment="1">
      <alignment horizontal="justify" wrapText="1"/>
    </xf>
    <xf numFmtId="0" fontId="36" fillId="24" borderId="0" xfId="40" applyNumberFormat="1" applyFont="1" applyFill="1" applyBorder="1" applyAlignment="1">
      <alignment horizontal="justify" vertical="center" wrapText="1"/>
    </xf>
    <xf numFmtId="0" fontId="23" fillId="24" borderId="0" xfId="40" applyNumberFormat="1" applyFont="1" applyFill="1" applyBorder="1" applyAlignment="1">
      <alignment horizontal="justify" vertical="center" wrapText="1"/>
    </xf>
    <xf numFmtId="0" fontId="23" fillId="24" borderId="0" xfId="40" applyFont="1" applyFill="1" applyBorder="1" applyAlignment="1">
      <alignment horizontal="justify" vertical="top" wrapText="1"/>
    </xf>
    <xf numFmtId="172" fontId="19" fillId="25" borderId="0" xfId="70" applyNumberFormat="1" applyFont="1" applyFill="1" applyBorder="1" applyAlignment="1">
      <alignment horizontal="right"/>
    </xf>
    <xf numFmtId="0" fontId="18" fillId="25" borderId="18" xfId="70" applyFont="1" applyFill="1" applyBorder="1" applyAlignment="1">
      <alignment horizontal="left" indent="6"/>
    </xf>
    <xf numFmtId="0" fontId="18" fillId="25" borderId="0" xfId="70" applyFont="1" applyFill="1" applyBorder="1" applyAlignment="1">
      <alignment horizontal="left" indent="6"/>
    </xf>
    <xf numFmtId="0" fontId="23" fillId="25" borderId="0" xfId="70" applyFont="1" applyFill="1" applyBorder="1" applyAlignment="1">
      <alignment horizontal="left" vertical="top"/>
    </xf>
    <xf numFmtId="0" fontId="77" fillId="25" borderId="0" xfId="70" applyFont="1" applyFill="1" applyBorder="1" applyAlignment="1">
      <alignment horizontal="left"/>
    </xf>
    <xf numFmtId="0" fontId="77" fillId="25" borderId="0" xfId="78" applyFont="1" applyFill="1" applyBorder="1" applyAlignment="1">
      <alignment horizontal="left" vertical="center"/>
    </xf>
    <xf numFmtId="0" fontId="119" fillId="24" borderId="0" xfId="40" applyFont="1" applyFill="1" applyBorder="1" applyAlignment="1">
      <alignment horizontal="justify" vertical="top" wrapText="1"/>
    </xf>
    <xf numFmtId="172" fontId="10" fillId="25" borderId="0" xfId="70" applyNumberFormat="1" applyFont="1" applyFill="1" applyBorder="1" applyAlignment="1">
      <alignment horizontal="left"/>
    </xf>
    <xf numFmtId="0" fontId="18" fillId="25" borderId="18" xfId="70" applyFont="1" applyFill="1" applyBorder="1" applyAlignment="1">
      <alignment horizontal="left"/>
    </xf>
    <xf numFmtId="0" fontId="23" fillId="25" borderId="22" xfId="70" applyFont="1" applyFill="1" applyBorder="1" applyAlignment="1">
      <alignment horizontal="center"/>
    </xf>
    <xf numFmtId="0" fontId="23" fillId="25" borderId="53" xfId="70" applyFont="1" applyFill="1" applyBorder="1" applyAlignment="1">
      <alignment horizontal="center"/>
    </xf>
    <xf numFmtId="0" fontId="125" fillId="26" borderId="27" xfId="70" applyFont="1" applyFill="1" applyBorder="1" applyAlignment="1">
      <alignment horizontal="left" vertical="center"/>
    </xf>
    <xf numFmtId="0" fontId="125" fillId="26" borderId="28" xfId="70" applyFont="1" applyFill="1" applyBorder="1" applyAlignment="1">
      <alignment horizontal="left" vertical="center"/>
    </xf>
    <xf numFmtId="0" fontId="125" fillId="26" borderId="29" xfId="70" applyFont="1" applyFill="1" applyBorder="1" applyAlignment="1">
      <alignment horizontal="left" vertical="center"/>
    </xf>
    <xf numFmtId="0" fontId="114" fillId="26" borderId="69" xfId="70" applyFont="1" applyFill="1" applyBorder="1" applyAlignment="1">
      <alignment horizontal="center" vertical="center"/>
    </xf>
    <xf numFmtId="0" fontId="114" fillId="26" borderId="70" xfId="70" applyFont="1" applyFill="1" applyBorder="1" applyAlignment="1">
      <alignment horizontal="center" vertical="center"/>
    </xf>
    <xf numFmtId="0" fontId="114" fillId="26" borderId="73" xfId="70" applyFont="1" applyFill="1" applyBorder="1" applyAlignment="1">
      <alignment horizontal="center" vertical="center"/>
    </xf>
    <xf numFmtId="0" fontId="114" fillId="26" borderId="74" xfId="70" applyFont="1" applyFill="1" applyBorder="1" applyAlignment="1">
      <alignment horizontal="center" vertical="center"/>
    </xf>
    <xf numFmtId="0" fontId="18" fillId="25" borderId="13" xfId="70" applyFont="1" applyFill="1" applyBorder="1" applyAlignment="1">
      <alignment horizontal="center" vertical="center" wrapText="1"/>
    </xf>
    <xf numFmtId="0" fontId="18" fillId="25" borderId="71" xfId="70" applyFont="1" applyFill="1" applyBorder="1" applyAlignment="1">
      <alignment horizontal="center" vertical="center" wrapText="1"/>
    </xf>
    <xf numFmtId="0" fontId="18" fillId="25" borderId="83" xfId="70" applyFont="1" applyFill="1" applyBorder="1" applyAlignment="1">
      <alignment horizontal="center" vertical="center" wrapText="1"/>
    </xf>
    <xf numFmtId="0" fontId="18" fillId="25" borderId="72" xfId="70" applyFont="1" applyFill="1" applyBorder="1" applyAlignment="1">
      <alignment horizontal="center" vertical="center" wrapText="1"/>
    </xf>
    <xf numFmtId="0" fontId="18" fillId="25" borderId="75" xfId="70" applyFont="1" applyFill="1" applyBorder="1" applyAlignment="1">
      <alignment horizontal="center" vertical="center" wrapText="1"/>
    </xf>
    <xf numFmtId="0" fontId="77" fillId="24" borderId="0" xfId="66" applyFont="1" applyFill="1" applyBorder="1" applyAlignment="1">
      <alignment horizontal="left" indent="1"/>
    </xf>
    <xf numFmtId="0" fontId="18" fillId="25" borderId="18" xfId="63" applyFont="1" applyFill="1" applyBorder="1" applyAlignment="1">
      <alignment horizontal="left" indent="6"/>
    </xf>
    <xf numFmtId="0" fontId="141" fillId="28" borderId="84" xfId="63" applyFont="1" applyFill="1" applyBorder="1" applyAlignment="1">
      <alignment horizontal="center" vertical="center"/>
    </xf>
    <xf numFmtId="0" fontId="141" fillId="28" borderId="64" xfId="63" applyFont="1" applyFill="1" applyBorder="1" applyAlignment="1">
      <alignment horizontal="center" vertical="center"/>
    </xf>
    <xf numFmtId="0" fontId="141" fillId="28" borderId="85" xfId="63" applyFont="1" applyFill="1" applyBorder="1" applyAlignment="1">
      <alignment horizontal="center" vertical="center"/>
    </xf>
    <xf numFmtId="0" fontId="141" fillId="28" borderId="86" xfId="63" applyFont="1" applyFill="1" applyBorder="1" applyAlignment="1">
      <alignment horizontal="center" vertical="center"/>
    </xf>
    <xf numFmtId="0" fontId="141" fillId="28" borderId="36" xfId="63" applyFont="1" applyFill="1" applyBorder="1" applyAlignment="1">
      <alignment horizontal="center" vertical="center"/>
    </xf>
    <xf numFmtId="0" fontId="141" fillId="28" borderId="87" xfId="63" applyFont="1" applyFill="1" applyBorder="1" applyAlignment="1">
      <alignment horizontal="center" vertical="center"/>
    </xf>
    <xf numFmtId="0" fontId="18" fillId="26" borderId="79" xfId="63" applyFont="1" applyFill="1" applyBorder="1" applyAlignment="1">
      <alignment horizontal="center" vertical="center" wrapText="1"/>
    </xf>
    <xf numFmtId="0" fontId="18" fillId="26" borderId="80" xfId="63" applyFont="1" applyFill="1" applyBorder="1" applyAlignment="1">
      <alignment horizontal="center" vertical="center" wrapText="1"/>
    </xf>
    <xf numFmtId="172" fontId="10" fillId="26" borderId="0" xfId="63" applyNumberFormat="1" applyFont="1" applyFill="1" applyAlignment="1">
      <alignment horizontal="right"/>
    </xf>
    <xf numFmtId="0" fontId="77" fillId="27" borderId="0" xfId="66" applyFont="1" applyFill="1" applyBorder="1" applyAlignment="1">
      <alignment horizontal="left" indent="1"/>
    </xf>
    <xf numFmtId="0" fontId="18" fillId="25" borderId="18" xfId="62" applyFont="1" applyFill="1" applyBorder="1" applyAlignment="1">
      <alignment horizontal="right" indent="6"/>
    </xf>
    <xf numFmtId="0" fontId="23" fillId="24" borderId="51" xfId="40" applyFont="1" applyFill="1" applyBorder="1" applyAlignment="1">
      <alignment vertical="justify" wrapText="1"/>
    </xf>
    <xf numFmtId="0" fontId="23" fillId="24" borderId="0" xfId="40" applyFont="1" applyFill="1" applyBorder="1" applyAlignment="1">
      <alignment vertical="justify" wrapText="1"/>
    </xf>
    <xf numFmtId="0" fontId="23" fillId="25" borderId="51" xfId="62" applyFont="1" applyFill="1" applyBorder="1" applyAlignment="1">
      <alignment horizontal="left" vertical="top"/>
    </xf>
    <xf numFmtId="0" fontId="23" fillId="25" borderId="0" xfId="62" applyFont="1" applyFill="1" applyBorder="1" applyAlignment="1">
      <alignment horizontal="left" vertical="top"/>
    </xf>
    <xf numFmtId="0" fontId="77" fillId="25" borderId="0" xfId="62" applyFont="1" applyFill="1" applyBorder="1" applyAlignment="1">
      <alignment horizontal="left" vertical="center" wrapText="1"/>
    </xf>
    <xf numFmtId="0" fontId="18" fillId="25" borderId="79" xfId="62" applyFont="1" applyFill="1" applyBorder="1" applyAlignment="1">
      <alignment horizontal="center"/>
    </xf>
    <xf numFmtId="0" fontId="18" fillId="25" borderId="80" xfId="62" applyFont="1" applyFill="1" applyBorder="1" applyAlignment="1">
      <alignment horizontal="center"/>
    </xf>
    <xf numFmtId="0" fontId="18" fillId="25" borderId="57" xfId="62" applyFont="1" applyFill="1" applyBorder="1" applyAlignment="1">
      <alignment horizontal="center"/>
    </xf>
    <xf numFmtId="0" fontId="77" fillId="24" borderId="0" xfId="40" applyFont="1" applyFill="1" applyBorder="1" applyAlignment="1">
      <alignment vertical="center" wrapText="1"/>
    </xf>
    <xf numFmtId="172" fontId="19" fillId="25" borderId="0" xfId="62" applyNumberFormat="1" applyFont="1" applyFill="1" applyBorder="1" applyAlignment="1">
      <alignment horizontal="left"/>
    </xf>
    <xf numFmtId="0" fontId="125" fillId="26" borderId="31" xfId="62" applyFont="1" applyFill="1" applyBorder="1" applyAlignment="1">
      <alignment horizontal="left" vertical="center" wrapText="1"/>
    </xf>
    <xf numFmtId="0" fontId="125" fillId="26" borderId="32" xfId="62" applyFont="1" applyFill="1" applyBorder="1" applyAlignment="1">
      <alignment horizontal="left" vertical="center" wrapText="1"/>
    </xf>
    <xf numFmtId="0" fontId="125" fillId="26" borderId="33" xfId="62" applyFont="1" applyFill="1" applyBorder="1" applyAlignment="1">
      <alignment horizontal="left" vertical="center" wrapText="1"/>
    </xf>
    <xf numFmtId="0" fontId="23" fillId="24" borderId="51" xfId="40" applyFont="1" applyFill="1" applyBorder="1" applyAlignment="1">
      <alignment horizontal="left" vertical="top"/>
    </xf>
    <xf numFmtId="0" fontId="23" fillId="24" borderId="0" xfId="40" applyFont="1" applyFill="1" applyBorder="1" applyAlignment="1">
      <alignment horizontal="left" vertical="top"/>
    </xf>
    <xf numFmtId="0" fontId="18" fillId="0" borderId="79" xfId="53" applyFont="1" applyBorder="1" applyAlignment="1">
      <alignment horizontal="center" vertical="center" wrapText="1"/>
    </xf>
    <xf numFmtId="0" fontId="18" fillId="0" borderId="57" xfId="53" applyFont="1" applyBorder="1" applyAlignment="1">
      <alignment horizontal="center" vertical="center" wrapText="1"/>
    </xf>
    <xf numFmtId="0" fontId="18" fillId="0" borderId="12" xfId="53" applyFont="1" applyBorder="1" applyAlignment="1">
      <alignment horizontal="center" vertical="center" wrapText="1"/>
    </xf>
    <xf numFmtId="164" fontId="19" fillId="27" borderId="48" xfId="40" applyNumberFormat="1" applyFont="1" applyFill="1" applyBorder="1" applyAlignment="1">
      <alignment horizontal="center" wrapText="1"/>
    </xf>
    <xf numFmtId="164" fontId="23" fillId="27" borderId="48" xfId="40" applyNumberFormat="1" applyFont="1" applyFill="1" applyBorder="1" applyAlignment="1">
      <alignment horizontal="right" wrapText="1"/>
    </xf>
    <xf numFmtId="0" fontId="36" fillId="25" borderId="0" xfId="62" applyFont="1" applyFill="1" applyBorder="1" applyAlignment="1">
      <alignment horizontal="left" vertical="center"/>
    </xf>
    <xf numFmtId="0" fontId="18" fillId="25" borderId="18" xfId="0" applyFont="1" applyFill="1" applyBorder="1" applyAlignment="1">
      <alignment horizontal="left" indent="6"/>
    </xf>
    <xf numFmtId="0" fontId="48" fillId="26" borderId="31" xfId="0" applyFont="1" applyFill="1" applyBorder="1" applyAlignment="1">
      <alignment horizontal="left" vertical="center"/>
    </xf>
    <xf numFmtId="0" fontId="48" fillId="26" borderId="32" xfId="0" applyFont="1" applyFill="1" applyBorder="1" applyAlignment="1">
      <alignment horizontal="left" vertical="center"/>
    </xf>
    <xf numFmtId="0" fontId="48" fillId="26" borderId="33" xfId="0" applyFont="1" applyFill="1" applyBorder="1" applyAlignment="1">
      <alignment horizontal="left" vertical="center"/>
    </xf>
    <xf numFmtId="0" fontId="23" fillId="0" borderId="0" xfId="0" applyFont="1" applyBorder="1" applyAlignment="1">
      <alignment vertical="justify" wrapText="1"/>
    </xf>
    <xf numFmtId="0" fontId="0" fillId="0" borderId="0" xfId="0" applyBorder="1" applyAlignment="1">
      <alignment vertical="justify" wrapText="1"/>
    </xf>
    <xf numFmtId="0" fontId="18" fillId="26" borderId="12" xfId="53" applyFont="1" applyFill="1" applyBorder="1" applyAlignment="1">
      <alignment horizontal="center" vertical="center" wrapText="1"/>
    </xf>
    <xf numFmtId="0" fontId="18" fillId="25" borderId="79" xfId="0" applyFont="1" applyFill="1" applyBorder="1" applyAlignment="1">
      <alignment horizontal="center"/>
    </xf>
    <xf numFmtId="0" fontId="18" fillId="25" borderId="68" xfId="0" applyFont="1" applyFill="1" applyBorder="1" applyAlignment="1">
      <alignment horizontal="center"/>
    </xf>
    <xf numFmtId="172" fontId="19" fillId="25" borderId="0" xfId="62" applyNumberFormat="1" applyFont="1" applyFill="1" applyBorder="1" applyAlignment="1">
      <alignment horizontal="right"/>
    </xf>
    <xf numFmtId="0" fontId="77" fillId="25" borderId="0" xfId="0" applyFont="1" applyFill="1" applyBorder="1" applyAlignment="1">
      <alignment horizontal="left" vertical="center"/>
    </xf>
    <xf numFmtId="0" fontId="90" fillId="25" borderId="0" xfId="0" applyFont="1" applyFill="1" applyBorder="1" applyAlignment="1">
      <alignment horizontal="center"/>
    </xf>
    <xf numFmtId="0" fontId="118" fillId="25" borderId="0" xfId="70" applyFont="1" applyFill="1" applyBorder="1" applyAlignment="1">
      <alignment horizontal="left" indent="1"/>
    </xf>
    <xf numFmtId="0" fontId="18" fillId="25" borderId="0" xfId="70" applyFont="1" applyFill="1" applyBorder="1" applyAlignment="1">
      <alignment horizontal="left" indent="1"/>
    </xf>
    <xf numFmtId="0" fontId="23" fillId="26" borderId="64" xfId="70" applyFont="1" applyFill="1" applyBorder="1" applyAlignment="1">
      <alignment horizontal="left" vertical="top"/>
    </xf>
    <xf numFmtId="0" fontId="23" fillId="26" borderId="0" xfId="70" applyFont="1" applyFill="1" applyBorder="1" applyAlignment="1">
      <alignment horizontal="left" vertical="top"/>
    </xf>
    <xf numFmtId="0" fontId="18" fillId="0" borderId="0" xfId="70" applyFont="1" applyBorder="1" applyAlignment="1">
      <alignment horizontal="left" indent="1"/>
    </xf>
    <xf numFmtId="0" fontId="18" fillId="25" borderId="0" xfId="70" applyFont="1" applyFill="1" applyBorder="1" applyAlignment="1">
      <alignment horizontal="left"/>
    </xf>
    <xf numFmtId="0" fontId="82" fillId="26" borderId="31" xfId="70" applyFont="1" applyFill="1" applyBorder="1" applyAlignment="1">
      <alignment horizontal="left" vertical="center"/>
    </xf>
    <xf numFmtId="0" fontId="82" fillId="26" borderId="32" xfId="70" applyFont="1" applyFill="1" applyBorder="1" applyAlignment="1">
      <alignment horizontal="left" vertical="center"/>
    </xf>
    <xf numFmtId="0" fontId="82" fillId="26" borderId="33" xfId="70" applyFont="1" applyFill="1" applyBorder="1" applyAlignment="1">
      <alignment horizontal="left" vertical="center"/>
    </xf>
    <xf numFmtId="0" fontId="92" fillId="26" borderId="34" xfId="70" applyFont="1" applyFill="1" applyBorder="1" applyAlignment="1">
      <alignment horizontal="left" vertical="center"/>
    </xf>
    <xf numFmtId="0" fontId="92" fillId="26" borderId="37" xfId="70" applyFont="1" applyFill="1" applyBorder="1" applyAlignment="1">
      <alignment horizontal="left" vertical="center"/>
    </xf>
    <xf numFmtId="0" fontId="92" fillId="26" borderId="35" xfId="70" applyFont="1" applyFill="1" applyBorder="1" applyAlignment="1">
      <alignment horizontal="left" vertical="center"/>
    </xf>
    <xf numFmtId="0" fontId="23" fillId="0" borderId="64" xfId="70" applyFont="1" applyBorder="1" applyAlignment="1">
      <alignment vertical="justify"/>
    </xf>
    <xf numFmtId="0" fontId="23" fillId="0" borderId="0" xfId="70" applyFont="1" applyBorder="1" applyAlignment="1">
      <alignment vertical="justify"/>
    </xf>
    <xf numFmtId="0" fontId="18" fillId="25" borderId="49" xfId="70" applyFont="1" applyFill="1" applyBorder="1" applyAlignment="1">
      <alignment horizontal="center"/>
    </xf>
    <xf numFmtId="0" fontId="18" fillId="25" borderId="18" xfId="70" applyFont="1" applyFill="1" applyBorder="1" applyAlignment="1">
      <alignment horizontal="right"/>
    </xf>
    <xf numFmtId="0" fontId="18" fillId="25" borderId="13" xfId="70" applyFont="1" applyFill="1" applyBorder="1" applyAlignment="1">
      <alignment horizontal="center" wrapText="1"/>
    </xf>
    <xf numFmtId="0" fontId="18" fillId="25" borderId="83" xfId="70" applyFont="1" applyFill="1" applyBorder="1" applyAlignment="1">
      <alignment horizontal="center" wrapText="1"/>
    </xf>
    <xf numFmtId="0" fontId="18" fillId="25" borderId="71" xfId="70" applyFont="1" applyFill="1" applyBorder="1" applyAlignment="1">
      <alignment horizontal="center" wrapText="1"/>
    </xf>
    <xf numFmtId="0" fontId="19" fillId="25" borderId="0" xfId="70" applyFont="1" applyFill="1" applyBorder="1" applyAlignment="1">
      <alignment horizontal="left" indent="1"/>
    </xf>
    <xf numFmtId="0" fontId="49" fillId="25" borderId="36" xfId="70" applyFont="1" applyFill="1" applyBorder="1" applyAlignment="1">
      <alignment horizontal="justify" vertical="top" wrapText="1"/>
    </xf>
    <xf numFmtId="0" fontId="23" fillId="26" borderId="51" xfId="70" applyFont="1" applyFill="1" applyBorder="1" applyAlignment="1">
      <alignment vertical="justify" wrapText="1"/>
    </xf>
    <xf numFmtId="0" fontId="23" fillId="26" borderId="0" xfId="70" applyFont="1" applyFill="1" applyBorder="1" applyAlignment="1">
      <alignment vertical="justify" wrapText="1"/>
    </xf>
    <xf numFmtId="0" fontId="77" fillId="26" borderId="0" xfId="70" applyFont="1" applyFill="1" applyBorder="1" applyAlignment="1">
      <alignment horizontal="left"/>
    </xf>
    <xf numFmtId="0" fontId="48" fillId="26" borderId="31" xfId="70" applyFont="1" applyFill="1" applyBorder="1" applyAlignment="1">
      <alignment horizontal="left" vertical="center"/>
    </xf>
    <xf numFmtId="0" fontId="48" fillId="26" borderId="32" xfId="70" applyFont="1" applyFill="1" applyBorder="1" applyAlignment="1">
      <alignment horizontal="left" vertical="center"/>
    </xf>
    <xf numFmtId="0" fontId="48" fillId="26" borderId="33" xfId="70" applyFont="1" applyFill="1" applyBorder="1" applyAlignment="1">
      <alignment horizontal="left" vertical="center"/>
    </xf>
    <xf numFmtId="0" fontId="77" fillId="25" borderId="0" xfId="70" applyFont="1" applyFill="1" applyBorder="1" applyAlignment="1">
      <alignment horizontal="left" vertical="center"/>
    </xf>
    <xf numFmtId="0" fontId="89" fillId="25" borderId="0" xfId="70" applyFont="1" applyFill="1" applyBorder="1" applyAlignment="1">
      <alignment horizontal="left" vertical="center"/>
    </xf>
    <xf numFmtId="0" fontId="121" fillId="25" borderId="0" xfId="70" applyFont="1" applyFill="1" applyBorder="1" applyAlignment="1">
      <alignment horizontal="justify"/>
    </xf>
    <xf numFmtId="0" fontId="18" fillId="25" borderId="78" xfId="70" applyFont="1" applyFill="1" applyBorder="1" applyAlignment="1">
      <alignment horizontal="center"/>
    </xf>
    <xf numFmtId="0" fontId="18" fillId="25" borderId="89" xfId="70" applyFont="1" applyFill="1" applyBorder="1" applyAlignment="1">
      <alignment horizontal="center"/>
    </xf>
    <xf numFmtId="0" fontId="18" fillId="25" borderId="18" xfId="71" applyFont="1" applyFill="1" applyBorder="1" applyAlignment="1">
      <alignment horizontal="left" indent="6"/>
    </xf>
    <xf numFmtId="0" fontId="16" fillId="25" borderId="22" xfId="62" applyFont="1" applyFill="1" applyBorder="1" applyAlignment="1">
      <alignment horizontal="left"/>
    </xf>
    <xf numFmtId="0" fontId="82" fillId="26" borderId="31" xfId="62" applyFont="1" applyFill="1" applyBorder="1" applyAlignment="1">
      <alignment horizontal="left" vertical="center"/>
    </xf>
    <xf numFmtId="0" fontId="82" fillId="26" borderId="32" xfId="62" applyFont="1" applyFill="1" applyBorder="1" applyAlignment="1">
      <alignment horizontal="left" vertical="center"/>
    </xf>
    <xf numFmtId="0" fontId="82" fillId="26" borderId="33" xfId="62" applyFont="1" applyFill="1" applyBorder="1" applyAlignment="1">
      <alignment horizontal="left" vertical="center"/>
    </xf>
    <xf numFmtId="0" fontId="15" fillId="25" borderId="13" xfId="62" applyFont="1" applyFill="1" applyBorder="1" applyAlignment="1">
      <alignment horizontal="center"/>
    </xf>
    <xf numFmtId="3" fontId="77" fillId="25" borderId="0" xfId="62" applyNumberFormat="1" applyFont="1" applyFill="1" applyBorder="1" applyAlignment="1">
      <alignment horizontal="right" vertical="center" indent="2"/>
    </xf>
    <xf numFmtId="0" fontId="16" fillId="25" borderId="51" xfId="62" applyFont="1" applyFill="1" applyBorder="1" applyAlignment="1">
      <alignment horizontal="left" vertical="top"/>
    </xf>
    <xf numFmtId="0" fontId="16" fillId="25" borderId="0" xfId="62" applyFont="1" applyFill="1" applyBorder="1" applyAlignment="1">
      <alignment horizontal="left" vertical="top"/>
    </xf>
    <xf numFmtId="0" fontId="16" fillId="25" borderId="49" xfId="62" applyFont="1" applyFill="1" applyBorder="1" applyAlignment="1">
      <alignment horizontal="left"/>
    </xf>
    <xf numFmtId="3" fontId="77" fillId="27" borderId="0" xfId="40" applyNumberFormat="1" applyFont="1" applyFill="1" applyBorder="1" applyAlignment="1">
      <alignment horizontal="left" vertical="center" wrapText="1"/>
    </xf>
    <xf numFmtId="3" fontId="80" fillId="25" borderId="0" xfId="62" applyNumberFormat="1" applyFont="1" applyFill="1" applyBorder="1" applyAlignment="1">
      <alignment horizontal="right" vertical="center" indent="2"/>
    </xf>
    <xf numFmtId="3" fontId="77" fillId="24" borderId="0" xfId="40" applyNumberFormat="1" applyFont="1" applyFill="1" applyBorder="1" applyAlignment="1">
      <alignment horizontal="left" vertical="center" wrapText="1"/>
    </xf>
    <xf numFmtId="0" fontId="19" fillId="27" borderId="0" xfId="40" applyFont="1" applyFill="1" applyBorder="1" applyAlignment="1">
      <alignment horizontal="left" vertical="center" wrapText="1"/>
    </xf>
    <xf numFmtId="0" fontId="23" fillId="25" borderId="0" xfId="78" applyFont="1" applyFill="1" applyBorder="1" applyAlignment="1">
      <alignment horizontal="left" vertical="top"/>
    </xf>
    <xf numFmtId="0" fontId="18" fillId="25" borderId="79" xfId="78" applyFont="1" applyFill="1" applyBorder="1" applyAlignment="1">
      <alignment horizontal="center" vertical="center" wrapText="1"/>
    </xf>
    <xf numFmtId="0" fontId="23" fillId="25" borderId="0" xfId="62" applyFont="1" applyFill="1" applyBorder="1" applyAlignment="1">
      <alignment horizontal="left" wrapText="1"/>
    </xf>
    <xf numFmtId="0" fontId="90" fillId="25" borderId="0" xfId="62" applyFont="1" applyFill="1" applyBorder="1" applyAlignment="1">
      <alignment horizontal="right"/>
    </xf>
    <xf numFmtId="0" fontId="18" fillId="25" borderId="18" xfId="70" applyFont="1" applyFill="1" applyBorder="1" applyAlignment="1">
      <alignment horizontal="right" indent="6"/>
    </xf>
    <xf numFmtId="0" fontId="16" fillId="25" borderId="23" xfId="70" applyFont="1" applyFill="1" applyBorder="1" applyAlignment="1">
      <alignment horizontal="left"/>
    </xf>
    <xf numFmtId="0" fontId="16" fillId="25" borderId="22" xfId="70" applyFont="1" applyFill="1" applyBorder="1" applyAlignment="1">
      <alignment horizontal="left"/>
    </xf>
    <xf numFmtId="0" fontId="48" fillId="26" borderId="44" xfId="70" applyFont="1" applyFill="1" applyBorder="1" applyAlignment="1">
      <alignment horizontal="left" vertical="center"/>
    </xf>
    <xf numFmtId="0" fontId="48" fillId="26" borderId="45" xfId="70" applyFont="1" applyFill="1" applyBorder="1" applyAlignment="1">
      <alignment horizontal="left" vertical="center"/>
    </xf>
    <xf numFmtId="0" fontId="48" fillId="26" borderId="46" xfId="70" applyFont="1" applyFill="1" applyBorder="1" applyAlignment="1">
      <alignment horizontal="left" vertical="center"/>
    </xf>
    <xf numFmtId="0" fontId="36" fillId="26" borderId="10" xfId="62" applyFont="1" applyFill="1" applyBorder="1" applyAlignment="1">
      <alignment horizontal="center" vertical="center" wrapText="1"/>
    </xf>
    <xf numFmtId="0" fontId="36" fillId="26" borderId="11" xfId="62" applyFont="1" applyFill="1" applyBorder="1" applyAlignment="1">
      <alignment horizontal="center" vertical="center" wrapText="1"/>
    </xf>
    <xf numFmtId="0" fontId="18" fillId="26" borderId="13" xfId="62" applyFont="1" applyFill="1" applyBorder="1" applyAlignment="1">
      <alignment horizontal="center" vertical="center"/>
    </xf>
    <xf numFmtId="0" fontId="18" fillId="26" borderId="83" xfId="62" applyFont="1" applyFill="1" applyBorder="1" applyAlignment="1">
      <alignment horizontal="center" vertical="center"/>
    </xf>
    <xf numFmtId="0" fontId="18" fillId="26" borderId="71" xfId="62" applyFont="1" applyFill="1" applyBorder="1" applyAlignment="1">
      <alignment horizontal="center" vertical="center"/>
    </xf>
    <xf numFmtId="172" fontId="19" fillId="25" borderId="0" xfId="70" applyNumberFormat="1" applyFont="1" applyFill="1" applyBorder="1" applyAlignment="1">
      <alignment horizontal="left"/>
    </xf>
    <xf numFmtId="0" fontId="36" fillId="25" borderId="10" xfId="62" applyFont="1" applyFill="1" applyBorder="1" applyAlignment="1">
      <alignment horizontal="center" vertical="center" wrapText="1"/>
    </xf>
    <xf numFmtId="0" fontId="36" fillId="25" borderId="11" xfId="62" applyFont="1" applyFill="1" applyBorder="1" applyAlignment="1">
      <alignment horizontal="center" vertical="center" wrapText="1"/>
    </xf>
    <xf numFmtId="0" fontId="77" fillId="44" borderId="0" xfId="70" applyFont="1" applyFill="1" applyBorder="1" applyAlignment="1">
      <alignment horizontal="left"/>
    </xf>
    <xf numFmtId="0" fontId="23" fillId="27" borderId="0" xfId="40" applyFont="1" applyFill="1" applyBorder="1" applyAlignment="1">
      <alignment horizontal="left" wrapText="1"/>
    </xf>
    <xf numFmtId="0" fontId="119" fillId="27" borderId="0" xfId="40" applyFont="1" applyFill="1" applyBorder="1" applyAlignment="1">
      <alignment horizontal="left"/>
    </xf>
    <xf numFmtId="0" fontId="119" fillId="27" borderId="19" xfId="40" applyFont="1" applyFill="1" applyBorder="1" applyAlignment="1">
      <alignment horizontal="left"/>
    </xf>
    <xf numFmtId="172" fontId="45" fillId="25" borderId="0" xfId="70" applyNumberFormat="1" applyFont="1" applyFill="1" applyBorder="1" applyAlignment="1">
      <alignment horizontal="right"/>
    </xf>
    <xf numFmtId="0" fontId="125" fillId="26" borderId="44" xfId="70" applyFont="1" applyFill="1" applyBorder="1" applyAlignment="1">
      <alignment horizontal="left" vertical="center"/>
    </xf>
    <xf numFmtId="0" fontId="125" fillId="26" borderId="45" xfId="70" applyFont="1" applyFill="1" applyBorder="1" applyAlignment="1">
      <alignment horizontal="left" vertical="center"/>
    </xf>
    <xf numFmtId="0" fontId="125" fillId="26" borderId="46" xfId="70" applyFont="1" applyFill="1" applyBorder="1" applyAlignment="1">
      <alignment horizontal="left" vertical="center"/>
    </xf>
    <xf numFmtId="3" fontId="85" fillId="26" borderId="0" xfId="70" applyNumberFormat="1" applyFont="1" applyFill="1" applyBorder="1" applyAlignment="1">
      <alignment horizontal="left"/>
    </xf>
    <xf numFmtId="0" fontId="23" fillId="24" borderId="0" xfId="40" applyFont="1" applyFill="1" applyBorder="1" applyAlignment="1">
      <alignment horizontal="left" vertical="top" wrapText="1"/>
    </xf>
    <xf numFmtId="3" fontId="85" fillId="26" borderId="0" xfId="70" applyNumberFormat="1" applyFont="1" applyFill="1" applyBorder="1" applyAlignment="1">
      <alignment horizontal="left" vertical="center" wrapText="1"/>
    </xf>
    <xf numFmtId="0" fontId="118" fillId="24" borderId="0" xfId="40" applyFont="1" applyFill="1" applyBorder="1" applyAlignment="1">
      <alignment horizontal="left" vertical="center" wrapText="1" indent="1"/>
    </xf>
    <xf numFmtId="0" fontId="119" fillId="24" borderId="0" xfId="40" applyFont="1" applyFill="1" applyBorder="1" applyAlignment="1">
      <alignment horizontal="center" vertical="top" wrapText="1"/>
    </xf>
    <xf numFmtId="0" fontId="119" fillId="24" borderId="0" xfId="40" applyFont="1" applyFill="1" applyBorder="1" applyAlignment="1">
      <alignment horizontal="left" vertical="top" wrapText="1"/>
    </xf>
    <xf numFmtId="0" fontId="85" fillId="26" borderId="0" xfId="70" applyFont="1" applyFill="1" applyBorder="1" applyAlignment="1">
      <alignment horizontal="left"/>
    </xf>
    <xf numFmtId="0" fontId="118" fillId="27" borderId="0" xfId="40" applyFont="1" applyFill="1" applyBorder="1" applyAlignment="1">
      <alignment horizontal="left" vertical="center" wrapText="1" indent="1"/>
    </xf>
    <xf numFmtId="0" fontId="118" fillId="25" borderId="18" xfId="70" applyFont="1" applyFill="1" applyBorder="1" applyAlignment="1">
      <alignment horizontal="left" indent="6"/>
    </xf>
    <xf numFmtId="0" fontId="16" fillId="25" borderId="0" xfId="70" applyFont="1" applyFill="1" applyBorder="1" applyAlignment="1">
      <alignment horizontal="left"/>
    </xf>
    <xf numFmtId="0" fontId="125" fillId="0" borderId="44" xfId="70" applyFont="1" applyFill="1" applyBorder="1" applyAlignment="1">
      <alignment horizontal="left" vertical="center"/>
    </xf>
    <xf numFmtId="0" fontId="125" fillId="0" borderId="45" xfId="70" applyFont="1" applyFill="1" applyBorder="1" applyAlignment="1">
      <alignment horizontal="left" vertical="center"/>
    </xf>
    <xf numFmtId="0" fontId="125" fillId="0" borderId="46" xfId="70" applyFont="1" applyFill="1" applyBorder="1" applyAlignment="1">
      <alignment horizontal="left" vertical="center"/>
    </xf>
    <xf numFmtId="0" fontId="18" fillId="26" borderId="13" xfId="70" applyFont="1" applyFill="1" applyBorder="1" applyAlignment="1">
      <alignment horizontal="center"/>
    </xf>
    <xf numFmtId="0" fontId="18" fillId="26" borderId="83" xfId="70" applyFont="1" applyFill="1" applyBorder="1" applyAlignment="1">
      <alignment horizontal="center"/>
    </xf>
    <xf numFmtId="0" fontId="18" fillId="26" borderId="71" xfId="70" applyFont="1" applyFill="1" applyBorder="1" applyAlignment="1">
      <alignment horizontal="center" vertical="center"/>
    </xf>
    <xf numFmtId="0" fontId="18" fillId="26" borderId="13" xfId="70" applyFont="1" applyFill="1" applyBorder="1" applyAlignment="1">
      <alignment horizontal="center" vertical="center"/>
    </xf>
    <xf numFmtId="172" fontId="19" fillId="25" borderId="20" xfId="70" applyNumberFormat="1" applyFont="1" applyFill="1" applyBorder="1" applyAlignment="1">
      <alignment horizontal="left"/>
    </xf>
    <xf numFmtId="3" fontId="118" fillId="27" borderId="0" xfId="40" applyNumberFormat="1" applyFont="1" applyFill="1" applyBorder="1" applyAlignment="1">
      <alignment horizontal="left" vertical="center" wrapText="1" indent="1"/>
    </xf>
    <xf numFmtId="0" fontId="119" fillId="24" borderId="0" xfId="40" applyFont="1" applyFill="1" applyBorder="1" applyAlignment="1">
      <alignment horizontal="left" vertical="center" wrapText="1"/>
    </xf>
    <xf numFmtId="0" fontId="18" fillId="25" borderId="18" xfId="70" applyFont="1" applyFill="1" applyBorder="1" applyAlignment="1">
      <alignment horizontal="center"/>
    </xf>
    <xf numFmtId="3" fontId="23" fillId="25" borderId="0" xfId="70" applyNumberFormat="1" applyFont="1" applyFill="1" applyBorder="1" applyAlignment="1">
      <alignment horizontal="right"/>
    </xf>
    <xf numFmtId="0" fontId="18" fillId="25" borderId="13" xfId="70" applyFont="1" applyFill="1" applyBorder="1" applyAlignment="1">
      <alignment horizontal="center"/>
    </xf>
    <xf numFmtId="0" fontId="77" fillId="25" borderId="0" xfId="70" applyFont="1" applyFill="1" applyBorder="1" applyAlignment="1">
      <alignment horizontal="justify" vertical="center"/>
    </xf>
    <xf numFmtId="0" fontId="23" fillId="25" borderId="0" xfId="70" applyNumberFormat="1" applyFont="1" applyFill="1" applyBorder="1" applyAlignment="1" applyProtection="1">
      <alignment horizontal="justify" vertical="justify" wrapText="1"/>
      <protection locked="0"/>
    </xf>
    <xf numFmtId="49" fontId="23" fillId="25" borderId="0" xfId="70" applyNumberFormat="1" applyFont="1" applyFill="1" applyBorder="1" applyAlignment="1">
      <alignment horizontal="left" vertical="center" wrapText="1"/>
    </xf>
    <xf numFmtId="0" fontId="80" fillId="25" borderId="0" xfId="70" applyNumberFormat="1" applyFont="1" applyFill="1" applyBorder="1" applyAlignment="1" applyProtection="1">
      <alignment horizontal="right" vertical="justify" wrapText="1"/>
      <protection locked="0"/>
    </xf>
    <xf numFmtId="0" fontId="123" fillId="25" borderId="0" xfId="68" applyNumberFormat="1" applyFont="1" applyFill="1" applyBorder="1" applyAlignment="1" applyProtection="1">
      <alignment horizontal="center" vertical="justify" wrapText="1"/>
      <protection locked="0"/>
    </xf>
    <xf numFmtId="172" fontId="19" fillId="25" borderId="0" xfId="52" applyNumberFormat="1" applyFont="1" applyFill="1" applyBorder="1" applyAlignment="1">
      <alignment horizontal="center"/>
    </xf>
    <xf numFmtId="0" fontId="19" fillId="27" borderId="0" xfId="61" applyFont="1" applyFill="1" applyBorder="1" applyAlignment="1">
      <alignment horizontal="justify" vertical="center"/>
    </xf>
    <xf numFmtId="1" fontId="19" fillId="35" borderId="0" xfId="51" applyNumberFormat="1" applyFont="1" applyFill="1" applyBorder="1" applyAlignment="1">
      <alignment horizontal="center"/>
    </xf>
    <xf numFmtId="0" fontId="23" fillId="24" borderId="0" xfId="61" applyFont="1" applyFill="1" applyBorder="1" applyAlignment="1">
      <alignment horizontal="left" wrapText="1"/>
    </xf>
    <xf numFmtId="2" fontId="36" fillId="24" borderId="0" xfId="61" applyNumberFormat="1" applyFont="1" applyFill="1" applyBorder="1" applyAlignment="1">
      <alignment horizontal="left" wrapText="1"/>
    </xf>
    <xf numFmtId="2" fontId="23" fillId="24" borderId="0" xfId="61" applyNumberFormat="1" applyFont="1" applyFill="1" applyBorder="1" applyAlignment="1">
      <alignment horizontal="left" wrapText="1"/>
    </xf>
    <xf numFmtId="0" fontId="19" fillId="27" borderId="0" xfId="61" applyFont="1" applyFill="1" applyBorder="1" applyAlignment="1">
      <alignment horizontal="justify" vertical="center" wrapText="1"/>
    </xf>
    <xf numFmtId="0" fontId="48" fillId="26" borderId="15" xfId="51" applyFont="1" applyFill="1" applyBorder="1" applyAlignment="1">
      <alignment horizontal="left" vertical="center"/>
    </xf>
    <xf numFmtId="0" fontId="48" fillId="26" borderId="16" xfId="51" applyFont="1" applyFill="1" applyBorder="1" applyAlignment="1">
      <alignment horizontal="left" vertical="center"/>
    </xf>
    <xf numFmtId="0" fontId="48" fillId="26" borderId="17" xfId="51" applyFont="1" applyFill="1" applyBorder="1" applyAlignment="1">
      <alignment horizontal="left" vertical="center"/>
    </xf>
    <xf numFmtId="0" fontId="86" fillId="26" borderId="24" xfId="51" applyNumberFormat="1" applyFont="1" applyFill="1" applyBorder="1" applyAlignment="1">
      <alignment horizontal="center" vertical="center" wrapText="1"/>
    </xf>
    <xf numFmtId="0" fontId="86" fillId="26" borderId="25" xfId="51" applyNumberFormat="1" applyFont="1" applyFill="1" applyBorder="1" applyAlignment="1">
      <alignment horizontal="center" vertical="center"/>
    </xf>
    <xf numFmtId="0" fontId="18" fillId="25" borderId="0" xfId="0" applyFont="1" applyFill="1" applyBorder="1" applyAlignment="1">
      <alignment horizontal="center"/>
    </xf>
    <xf numFmtId="0" fontId="17" fillId="25" borderId="0" xfId="0" applyFont="1" applyFill="1" applyBorder="1"/>
    <xf numFmtId="172" fontId="19" fillId="25" borderId="0" xfId="52" applyNumberFormat="1" applyFont="1" applyFill="1" applyBorder="1" applyAlignment="1">
      <alignment horizontal="right"/>
    </xf>
    <xf numFmtId="172" fontId="19" fillId="25" borderId="19" xfId="52" applyNumberFormat="1" applyFont="1" applyFill="1" applyBorder="1" applyAlignment="1">
      <alignment horizontal="right"/>
    </xf>
    <xf numFmtId="0" fontId="18" fillId="26" borderId="18" xfId="0" applyFont="1" applyFill="1" applyBorder="1" applyAlignment="1">
      <alignment horizontal="center"/>
    </xf>
    <xf numFmtId="0" fontId="19" fillId="25" borderId="0" xfId="52" applyNumberFormat="1" applyFont="1" applyFill="1" applyAlignment="1">
      <alignment horizontal="right"/>
    </xf>
    <xf numFmtId="0" fontId="19" fillId="25" borderId="0" xfId="52" applyNumberFormat="1" applyFont="1" applyFill="1" applyBorder="1" applyAlignment="1">
      <alignment horizontal="right"/>
    </xf>
    <xf numFmtId="0" fontId="40" fillId="25" borderId="0" xfId="0" applyFont="1" applyFill="1" applyBorder="1" applyAlignment="1">
      <alignment horizontal="left"/>
    </xf>
  </cellXfs>
  <cellStyles count="324">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2" xfId="109"/>
    <cellStyle name="Correto" xfId="32" builtinId="26" customBuiltin="1"/>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2" xfId="111"/>
    <cellStyle name="Incorreto" xfId="35" builtinId="27" customBuiltin="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3empresarial4mom_2017" xfId="323"/>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154">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FFC7CE"/>
      <color rgb="FF008080"/>
      <color rgb="FF1F497D"/>
      <color rgb="FF333333"/>
      <color rgb="FF9C0000"/>
      <color rgb="FF9C0006"/>
      <color rgb="FFFF9999"/>
      <color rgb="FFFFFFCC"/>
      <color rgb="FFD3EEFF"/>
      <color rgb="FFFFEF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2"/>
                <c:pt idx="0">
                  <c:v>estabelecimentos</c:v>
                </c:pt>
              </c:strCache>
            </c:strRef>
          </c:tx>
          <c:spPr>
            <a:ln w="25400">
              <a:solidFill>
                <a:schemeClr val="tx2"/>
              </a:solidFill>
              <a:prstDash val="solid"/>
            </a:ln>
          </c:spPr>
          <c:invertIfNegative val="0"/>
          <c:cat>
            <c:multiLvlStrRef>
              <c:f>'9lay_off'!$E$8:$Q$9</c:f>
              <c:multiLvlStrCache>
                <c:ptCount val="13"/>
                <c:lvl>
                  <c:pt idx="0">
                    <c:v>abr.</c:v>
                  </c:pt>
                  <c:pt idx="1">
                    <c:v>mai.</c:v>
                  </c:pt>
                  <c:pt idx="2">
                    <c:v>jun.</c:v>
                  </c:pt>
                  <c:pt idx="3">
                    <c:v>jul.</c:v>
                  </c:pt>
                  <c:pt idx="4">
                    <c:v>ago.</c:v>
                  </c:pt>
                  <c:pt idx="5">
                    <c:v>set.</c:v>
                  </c:pt>
                  <c:pt idx="6">
                    <c:v>out.</c:v>
                  </c:pt>
                  <c:pt idx="7">
                    <c:v>nov.</c:v>
                  </c:pt>
                  <c:pt idx="8">
                    <c:v>dez.</c:v>
                  </c:pt>
                  <c:pt idx="9">
                    <c:v>jan.</c:v>
                  </c:pt>
                  <c:pt idx="10">
                    <c:v>fev.</c:v>
                  </c:pt>
                  <c:pt idx="11">
                    <c:v>mar.</c:v>
                  </c:pt>
                  <c:pt idx="12">
                    <c:v>abr.</c:v>
                  </c:pt>
                </c:lvl>
                <c:lvl>
                  <c:pt idx="0">
                    <c:v>2018</c:v>
                  </c:pt>
                  <c:pt idx="9">
                    <c:v>2019</c:v>
                  </c:pt>
                </c:lvl>
              </c:multiLvlStrCache>
            </c:multiLvlStrRef>
          </c:cat>
          <c:val>
            <c:numRef>
              <c:f>'9lay_off'!$E$12:$Q$12</c:f>
              <c:numCache>
                <c:formatCode>0</c:formatCode>
                <c:ptCount val="13"/>
                <c:pt idx="0">
                  <c:v>47</c:v>
                </c:pt>
                <c:pt idx="1">
                  <c:v>41</c:v>
                </c:pt>
                <c:pt idx="2">
                  <c:v>36</c:v>
                </c:pt>
                <c:pt idx="3">
                  <c:v>35</c:v>
                </c:pt>
                <c:pt idx="4">
                  <c:v>33</c:v>
                </c:pt>
                <c:pt idx="5">
                  <c:v>36</c:v>
                </c:pt>
                <c:pt idx="6">
                  <c:v>47</c:v>
                </c:pt>
                <c:pt idx="7">
                  <c:v>60</c:v>
                </c:pt>
                <c:pt idx="8">
                  <c:v>73</c:v>
                </c:pt>
                <c:pt idx="9">
                  <c:v>69</c:v>
                </c:pt>
                <c:pt idx="10">
                  <c:v>72</c:v>
                </c:pt>
                <c:pt idx="11">
                  <c:v>66</c:v>
                </c:pt>
                <c:pt idx="12">
                  <c:v>62</c:v>
                </c:pt>
              </c:numCache>
            </c:numRef>
          </c:val>
          <c:extLs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167033472"/>
        <c:axId val="167039360"/>
      </c:barChart>
      <c:catAx>
        <c:axId val="167033472"/>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67039360"/>
        <c:crosses val="autoZero"/>
        <c:auto val="1"/>
        <c:lblAlgn val="ctr"/>
        <c:lblOffset val="100"/>
        <c:tickLblSkip val="1"/>
        <c:tickMarkSkip val="1"/>
        <c:noMultiLvlLbl val="0"/>
      </c:catAx>
      <c:valAx>
        <c:axId val="16703936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6703347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7253-4510-BCC4-8FAB25EAC556}"/>
                </c:ext>
              </c:extLst>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7253-4510-BCC4-8FAB25EAC556}"/>
                </c:ext>
              </c:extLst>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7253-4510-BCC4-8FAB25EAC556}"/>
                </c:ext>
              </c:extLst>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7253-4510-BCC4-8FAB25EAC556}"/>
                </c:ext>
              </c:extLst>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7253-4510-BCC4-8FAB25EAC556}"/>
                </c:ext>
              </c:extLst>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7253-4510-BCC4-8FAB25EAC556}"/>
                </c:ext>
              </c:extLst>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7253-4510-BCC4-8FAB25EAC556}"/>
                </c:ext>
              </c:extLst>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7253-4510-BCC4-8FAB25EAC556}"/>
                </c:ext>
              </c:extLst>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7253-4510-BCC4-8FAB25EAC556}"/>
                </c:ext>
              </c:extLst>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7253-4510-BCC4-8FAB25EAC556}"/>
                </c:ext>
              </c:extLst>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7253-4510-BCC4-8FAB25EAC556}"/>
                </c:ext>
              </c:extLst>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7253-4510-BCC4-8FAB25EAC556}"/>
                </c:ext>
              </c:extLst>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7253-4510-BCC4-8FAB25EAC556}"/>
                </c:ext>
              </c:extLst>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7253-4510-BCC4-8FAB25EAC556}"/>
                </c:ext>
              </c:extLst>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7253-4510-BCC4-8FAB25EAC556}"/>
                </c:ext>
              </c:extLst>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7253-4510-BCC4-8FAB25EAC556}"/>
                </c:ext>
              </c:extLst>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7253-4510-BCC4-8FAB25EAC556}"/>
                </c:ext>
              </c:extLst>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3-7253-4510-BCC4-8FAB25EAC556}"/>
                </c:ext>
              </c:extLst>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4-7253-4510-BCC4-8FAB25EAC556}"/>
                </c:ext>
              </c:extLst>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112632</c:v>
              </c:pt>
              <c:pt idx="1">
                <c:v>105386</c:v>
              </c:pt>
            </c:numLit>
          </c:val>
          <c:extLs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170377600"/>
        <c:axId val="170379136"/>
      </c:barChart>
      <c:catAx>
        <c:axId val="170377600"/>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70379136"/>
        <c:crosses val="autoZero"/>
        <c:auto val="1"/>
        <c:lblAlgn val="ctr"/>
        <c:lblOffset val="100"/>
        <c:tickLblSkip val="1"/>
        <c:tickMarkSkip val="1"/>
        <c:noMultiLvlLbl val="0"/>
      </c:catAx>
      <c:valAx>
        <c:axId val="170379136"/>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17037760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0-790A-403B-8E07-9401DEFDCDFE}"/>
                </c:ext>
              </c:extLst>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1-790A-403B-8E07-9401DEFDCDFE}"/>
                </c:ext>
              </c:extLst>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790A-403B-8E07-9401DEFDCDFE}"/>
                </c:ext>
              </c:extLst>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790A-403B-8E07-9401DEFDCDFE}"/>
                </c:ext>
              </c:extLst>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790A-403B-8E07-9401DEFDCDFE}"/>
                </c:ext>
              </c:extLst>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790A-403B-8E07-9401DEFDCDFE}"/>
                </c:ext>
              </c:extLst>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790A-403B-8E07-9401DEFDCDFE}"/>
                </c:ext>
              </c:extLst>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790A-403B-8E07-9401DEFDCDFE}"/>
                </c:ext>
              </c:extLst>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790A-403B-8E07-9401DEFDCDFE}"/>
                </c:ext>
              </c:extLst>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790A-403B-8E07-9401DEFDCDFE}"/>
                </c:ext>
              </c:extLst>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790A-403B-8E07-9401DEFDCDFE}"/>
                </c:ext>
              </c:extLst>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790A-403B-8E07-9401DEFDCDFE}"/>
                </c:ext>
              </c:extLst>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790A-403B-8E07-9401DEFDCDFE}"/>
                </c:ext>
              </c:extLst>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790A-403B-8E07-9401DEFDCDFE}"/>
                </c:ext>
              </c:extLst>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790A-403B-8E07-9401DEFDCDFE}"/>
                </c:ext>
              </c:extLst>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790A-403B-8E07-9401DEFDCDFE}"/>
                </c:ext>
              </c:extLst>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790A-403B-8E07-9401DEFDCDFE}"/>
                </c:ext>
              </c:extLst>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790A-403B-8E07-9401DEFDCDFE}"/>
                </c:ext>
              </c:extLst>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790A-403B-8E07-9401DEFDCDFE}"/>
                </c:ext>
              </c:extLst>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69946</c:v>
              </c:pt>
              <c:pt idx="1">
                <c:v>4051</c:v>
              </c:pt>
              <c:pt idx="2">
                <c:v>3608</c:v>
              </c:pt>
              <c:pt idx="3">
                <c:v>12875</c:v>
              </c:pt>
              <c:pt idx="4">
                <c:v>10530</c:v>
              </c:pt>
              <c:pt idx="5">
                <c:v>11375</c:v>
              </c:pt>
              <c:pt idx="6">
                <c:v>12789</c:v>
              </c:pt>
              <c:pt idx="7">
                <c:v>14754</c:v>
              </c:pt>
              <c:pt idx="8">
                <c:v>16628</c:v>
              </c:pt>
              <c:pt idx="9">
                <c:v>18880</c:v>
              </c:pt>
              <c:pt idx="10">
                <c:v>20542</c:v>
              </c:pt>
              <c:pt idx="11">
                <c:v>16243</c:v>
              </c:pt>
              <c:pt idx="12">
                <c:v>5797</c:v>
              </c:pt>
            </c:numLit>
          </c:val>
          <c:extLs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172052480"/>
        <c:axId val="172054016"/>
      </c:barChart>
      <c:catAx>
        <c:axId val="172052480"/>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72054016"/>
        <c:crosses val="autoZero"/>
        <c:auto val="1"/>
        <c:lblAlgn val="ctr"/>
        <c:lblOffset val="100"/>
        <c:tickLblSkip val="1"/>
        <c:tickMarkSkip val="1"/>
        <c:noMultiLvlLbl val="0"/>
      </c:catAx>
      <c:valAx>
        <c:axId val="172054016"/>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7205248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4892</c:v>
                </c:pt>
                <c:pt idx="1">
                  <c:v>1730</c:v>
                </c:pt>
                <c:pt idx="2">
                  <c:v>3303</c:v>
                </c:pt>
                <c:pt idx="3">
                  <c:v>1025</c:v>
                </c:pt>
                <c:pt idx="4">
                  <c:v>1661</c:v>
                </c:pt>
                <c:pt idx="5">
                  <c:v>3387</c:v>
                </c:pt>
                <c:pt idx="6">
                  <c:v>1233</c:v>
                </c:pt>
                <c:pt idx="7">
                  <c:v>2651</c:v>
                </c:pt>
                <c:pt idx="8">
                  <c:v>1244</c:v>
                </c:pt>
                <c:pt idx="9">
                  <c:v>1905</c:v>
                </c:pt>
                <c:pt idx="10">
                  <c:v>18331</c:v>
                </c:pt>
                <c:pt idx="11">
                  <c:v>1226</c:v>
                </c:pt>
                <c:pt idx="12">
                  <c:v>30104</c:v>
                </c:pt>
                <c:pt idx="13">
                  <c:v>2468</c:v>
                </c:pt>
                <c:pt idx="14">
                  <c:v>9215</c:v>
                </c:pt>
                <c:pt idx="15">
                  <c:v>1243</c:v>
                </c:pt>
                <c:pt idx="16">
                  <c:v>2906</c:v>
                </c:pt>
                <c:pt idx="17">
                  <c:v>3327</c:v>
                </c:pt>
                <c:pt idx="18">
                  <c:v>6234</c:v>
                </c:pt>
                <c:pt idx="19">
                  <c:v>2427</c:v>
                </c:pt>
              </c:numCache>
            </c:numRef>
          </c:val>
          <c:extLs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172076032"/>
        <c:axId val="172086016"/>
      </c:barChart>
      <c:catAx>
        <c:axId val="172076032"/>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172086016"/>
        <c:crosses val="autoZero"/>
        <c:auto val="1"/>
        <c:lblAlgn val="ctr"/>
        <c:lblOffset val="100"/>
        <c:tickLblSkip val="1"/>
        <c:tickMarkSkip val="1"/>
        <c:noMultiLvlLbl val="0"/>
      </c:catAx>
      <c:valAx>
        <c:axId val="172086016"/>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7207603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'18ssocial'!$AJ$8:$AJ$27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'18ssocial'!$AK$8:$AK$27</c:f>
              <c:numCache>
                <c:formatCode>0.0</c:formatCode>
                <c:ptCount val="20"/>
                <c:pt idx="0">
                  <c:v>264.01781505728297</c:v>
                </c:pt>
                <c:pt idx="1">
                  <c:v>333.88271412037</c:v>
                </c:pt>
                <c:pt idx="2">
                  <c:v>254.72614008490001</c:v>
                </c:pt>
                <c:pt idx="3">
                  <c:v>282.978330078125</c:v>
                </c:pt>
                <c:pt idx="4">
                  <c:v>261.64209288299202</c:v>
                </c:pt>
                <c:pt idx="5">
                  <c:v>234.170682624113</c:v>
                </c:pt>
                <c:pt idx="6">
                  <c:v>290.97122664500398</c:v>
                </c:pt>
                <c:pt idx="7">
                  <c:v>279.73757759273298</c:v>
                </c:pt>
                <c:pt idx="8">
                  <c:v>277.45857717041798</c:v>
                </c:pt>
                <c:pt idx="9">
                  <c:v>254.723261327713</c:v>
                </c:pt>
                <c:pt idx="10">
                  <c:v>267.60766128151897</c:v>
                </c:pt>
                <c:pt idx="11">
                  <c:v>314.01639477977199</c:v>
                </c:pt>
                <c:pt idx="12">
                  <c:v>247.99233182664199</c:v>
                </c:pt>
                <c:pt idx="13">
                  <c:v>281.446513984597</c:v>
                </c:pt>
                <c:pt idx="14">
                  <c:v>281.16389317120797</c:v>
                </c:pt>
                <c:pt idx="15">
                  <c:v>235.23921158487499</c:v>
                </c:pt>
                <c:pt idx="16">
                  <c:v>245.28751548520299</c:v>
                </c:pt>
                <c:pt idx="17">
                  <c:v>262.80982239614701</c:v>
                </c:pt>
                <c:pt idx="18">
                  <c:v>279.36064536843799</c:v>
                </c:pt>
                <c:pt idx="19">
                  <c:v>251.09753922378201</c:v>
                </c:pt>
              </c:numCache>
            </c:numRef>
          </c:val>
          <c:smooth val="0"/>
          <c:extLs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'18ssocial'!$AJ$8:$AJ$27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'18ssocial'!$AL$8:$AL$27</c:f>
              <c:numCache>
                <c:formatCode>0.0</c:formatCode>
                <c:ptCount val="20"/>
                <c:pt idx="0">
                  <c:v>262.96470810805403</c:v>
                </c:pt>
                <c:pt idx="1">
                  <c:v>262.96470810805403</c:v>
                </c:pt>
                <c:pt idx="2">
                  <c:v>262.96470810805403</c:v>
                </c:pt>
                <c:pt idx="3">
                  <c:v>262.96470810805403</c:v>
                </c:pt>
                <c:pt idx="4">
                  <c:v>262.96470810805403</c:v>
                </c:pt>
                <c:pt idx="5">
                  <c:v>262.96470810805403</c:v>
                </c:pt>
                <c:pt idx="6">
                  <c:v>262.96470810805403</c:v>
                </c:pt>
                <c:pt idx="7">
                  <c:v>262.96470810805403</c:v>
                </c:pt>
                <c:pt idx="8">
                  <c:v>262.96470810805403</c:v>
                </c:pt>
                <c:pt idx="9">
                  <c:v>262.96470810805403</c:v>
                </c:pt>
                <c:pt idx="10">
                  <c:v>262.96470810805403</c:v>
                </c:pt>
                <c:pt idx="11">
                  <c:v>262.96470810805403</c:v>
                </c:pt>
                <c:pt idx="12">
                  <c:v>262.96470810805403</c:v>
                </c:pt>
                <c:pt idx="13">
                  <c:v>262.96470810805403</c:v>
                </c:pt>
                <c:pt idx="14">
                  <c:v>262.96470810805403</c:v>
                </c:pt>
                <c:pt idx="15">
                  <c:v>262.96470810805403</c:v>
                </c:pt>
                <c:pt idx="16">
                  <c:v>262.96470810805403</c:v>
                </c:pt>
                <c:pt idx="17">
                  <c:v>262.96470810805403</c:v>
                </c:pt>
                <c:pt idx="18">
                  <c:v>262.96470810805403</c:v>
                </c:pt>
                <c:pt idx="19">
                  <c:v>262.96470810805403</c:v>
                </c:pt>
              </c:numCache>
            </c:numRef>
          </c:val>
          <c:smooth val="0"/>
          <c:extLs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172129280"/>
        <c:axId val="172159744"/>
      </c:lineChart>
      <c:catAx>
        <c:axId val="172129280"/>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172159744"/>
        <c:crosses val="autoZero"/>
        <c:auto val="1"/>
        <c:lblAlgn val="ctr"/>
        <c:lblOffset val="100"/>
        <c:tickLblSkip val="1"/>
        <c:tickMarkSkip val="1"/>
        <c:noMultiLvlLbl val="0"/>
      </c:catAx>
      <c:valAx>
        <c:axId val="172159744"/>
        <c:scaling>
          <c:orientation val="minMax"/>
          <c:min val="82"/>
        </c:scaling>
        <c:delete val="0"/>
        <c:axPos val="l"/>
        <c:numFmt formatCode="0.0" sourceLinked="1"/>
        <c:majorTickMark val="out"/>
        <c:minorTickMark val="none"/>
        <c:tickLblPos val="none"/>
        <c:spPr>
          <a:ln w="9525">
            <a:noFill/>
          </a:ln>
        </c:spPr>
        <c:crossAx val="172129280"/>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centro distrital</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6727663104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11470</c:v>
              </c:pt>
              <c:pt idx="1">
                <c:v>2467</c:v>
              </c:pt>
              <c:pt idx="2">
                <c:v>12376</c:v>
              </c:pt>
              <c:pt idx="3">
                <c:v>3678</c:v>
              </c:pt>
              <c:pt idx="4">
                <c:v>3757</c:v>
              </c:pt>
              <c:pt idx="5">
                <c:v>7295</c:v>
              </c:pt>
              <c:pt idx="6">
                <c:v>2233</c:v>
              </c:pt>
              <c:pt idx="7">
                <c:v>6715</c:v>
              </c:pt>
              <c:pt idx="8">
                <c:v>4172</c:v>
              </c:pt>
              <c:pt idx="9">
                <c:v>7578</c:v>
              </c:pt>
              <c:pt idx="10">
                <c:v>23981</c:v>
              </c:pt>
              <c:pt idx="11">
                <c:v>2481</c:v>
              </c:pt>
              <c:pt idx="12">
                <c:v>28647</c:v>
              </c:pt>
              <c:pt idx="13">
                <c:v>8021</c:v>
              </c:pt>
              <c:pt idx="14">
                <c:v>11419</c:v>
              </c:pt>
              <c:pt idx="15">
                <c:v>5081</c:v>
              </c:pt>
              <c:pt idx="16">
                <c:v>6349</c:v>
              </c:pt>
              <c:pt idx="17">
                <c:v>10648</c:v>
              </c:pt>
              <c:pt idx="18">
                <c:v>3616</c:v>
              </c:pt>
              <c:pt idx="19">
                <c:v>3135</c:v>
              </c:pt>
            </c:numLit>
          </c:val>
          <c:extLs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172218624"/>
        <c:axId val="172298240"/>
      </c:barChart>
      <c:catAx>
        <c:axId val="172218624"/>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172298240"/>
        <c:crosses val="autoZero"/>
        <c:auto val="1"/>
        <c:lblAlgn val="ctr"/>
        <c:lblOffset val="100"/>
        <c:noMultiLvlLbl val="0"/>
      </c:catAx>
      <c:valAx>
        <c:axId val="172298240"/>
        <c:scaling>
          <c:orientation val="minMax"/>
          <c:max val="35000"/>
          <c:min val="0"/>
        </c:scaling>
        <c:delete val="1"/>
        <c:axPos val="l"/>
        <c:numFmt formatCode="General" sourceLinked="1"/>
        <c:majorTickMark val="out"/>
        <c:minorTickMark val="none"/>
        <c:tickLblPos val="none"/>
        <c:crossAx val="172218624"/>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en-US" sz="700">
                <a:solidFill>
                  <a:schemeClr val="tx2"/>
                </a:solidFill>
                <a:latin typeface="Arial" panose="020B0604020202020204" pitchFamily="34" charset="0"/>
                <a:cs typeface="Arial" panose="020B0604020202020204" pitchFamily="34" charset="0"/>
              </a:rPr>
              <a:t>Variação</a:t>
            </a:r>
            <a:r>
              <a:rPr lang="en-US" sz="700" baseline="0">
                <a:solidFill>
                  <a:schemeClr val="tx2"/>
                </a:solidFill>
                <a:latin typeface="Arial" panose="020B0604020202020204" pitchFamily="34" charset="0"/>
                <a:cs typeface="Arial" panose="020B0604020202020204" pitchFamily="34" charset="0"/>
              </a:rPr>
              <a:t> </a:t>
            </a:r>
            <a:r>
              <a:rPr lang="en-US" sz="700">
                <a:solidFill>
                  <a:schemeClr val="tx2"/>
                </a:solidFill>
                <a:latin typeface="Arial" panose="020B0604020202020204" pitchFamily="34" charset="0"/>
                <a:cs typeface="Arial" panose="020B0604020202020204" pitchFamily="34" charset="0"/>
              </a:rPr>
              <a:t>Homóloga % (abr</a:t>
            </a:r>
            <a:r>
              <a:rPr lang="en-US" sz="700" baseline="0">
                <a:solidFill>
                  <a:schemeClr val="tx2"/>
                </a:solidFill>
                <a:latin typeface="Arial" panose="020B0604020202020204" pitchFamily="34" charset="0"/>
                <a:cs typeface="Arial" panose="020B0604020202020204" pitchFamily="34" charset="0"/>
              </a:rPr>
              <a:t> 2019 / abr. 2018)</a:t>
            </a:r>
            <a:endParaRPr lang="en-US" sz="700">
              <a:solidFill>
                <a:schemeClr val="tx2"/>
              </a:solidFill>
              <a:latin typeface="Arial" panose="020B0604020202020204" pitchFamily="34" charset="0"/>
              <a:cs typeface="Arial" panose="020B0604020202020204" pitchFamily="34" charset="0"/>
            </a:endParaRPr>
          </a:p>
        </c:rich>
      </c:tx>
      <c:layout>
        <c:manualLayout>
          <c:xMode val="edge"/>
          <c:yMode val="edge"/>
          <c:x val="0.14095552741222034"/>
          <c:y val="2.5782823658670566E-3"/>
        </c:manualLayout>
      </c:layout>
      <c:overlay val="0"/>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1.8017218425490311</c:v>
              </c:pt>
              <c:pt idx="1">
                <c:v>-4.5647969052224351</c:v>
              </c:pt>
              <c:pt idx="2">
                <c:v>0.37307380373072796</c:v>
              </c:pt>
              <c:pt idx="3">
                <c:v>-3.0063291139240556</c:v>
              </c:pt>
              <c:pt idx="4">
                <c:v>0</c:v>
              </c:pt>
              <c:pt idx="5">
                <c:v>-2.2249028280391325</c:v>
              </c:pt>
              <c:pt idx="6">
                <c:v>-3.7084950409659312</c:v>
              </c:pt>
              <c:pt idx="7">
                <c:v>-0.9148590821897562</c:v>
              </c:pt>
              <c:pt idx="8">
                <c:v>-1.904537973195386</c:v>
              </c:pt>
              <c:pt idx="9">
                <c:v>-0.99294486542984561</c:v>
              </c:pt>
              <c:pt idx="10">
                <c:v>-1.8700384646861412</c:v>
              </c:pt>
              <c:pt idx="11">
                <c:v>-5.1605504587155959</c:v>
              </c:pt>
              <c:pt idx="12">
                <c:v>4.5625433441617735</c:v>
              </c:pt>
              <c:pt idx="13">
                <c:v>-2.7757575757575759</c:v>
              </c:pt>
              <c:pt idx="14">
                <c:v>0.14031395246865142</c:v>
              </c:pt>
              <c:pt idx="15">
                <c:v>-2.997327224131352</c:v>
              </c:pt>
              <c:pt idx="16">
                <c:v>-2.2478829869130079</c:v>
              </c:pt>
              <c:pt idx="17">
                <c:v>-2.0242914979757054</c:v>
              </c:pt>
              <c:pt idx="18">
                <c:v>-0.79561042524005643</c:v>
              </c:pt>
              <c:pt idx="19">
                <c:v>-2.1840873634945357</c:v>
              </c:pt>
            </c:numLit>
          </c:val>
          <c:extLs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172339968"/>
        <c:axId val="172341504"/>
      </c:barChart>
      <c:catAx>
        <c:axId val="172339968"/>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72341504"/>
        <c:crosses val="autoZero"/>
        <c:auto val="1"/>
        <c:lblAlgn val="ctr"/>
        <c:lblOffset val="100"/>
        <c:noMultiLvlLbl val="0"/>
      </c:catAx>
      <c:valAx>
        <c:axId val="172341504"/>
        <c:scaling>
          <c:orientation val="minMax"/>
          <c:max val="5.5"/>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72339968"/>
        <c:crosses val="autoZero"/>
        <c:crossBetween val="between"/>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7">
                <c:v> </c:v>
              </c:pt>
              <c:pt idx="198">
                <c:v> </c:v>
              </c:pt>
              <c:pt idx="199">
                <c:v> </c:v>
              </c:pt>
              <c:pt idx="200">
                <c:v> </c:v>
              </c:pt>
              <c:pt idx="201">
                <c:v> </c:v>
              </c:pt>
              <c:pt idx="202">
                <c:v> </c:v>
              </c:pt>
              <c:pt idx="203">
                <c:v> </c:v>
              </c:pt>
              <c:pt idx="204">
                <c:v> </c:v>
              </c:pt>
              <c:pt idx="205">
                <c:v> </c:v>
              </c:pt>
              <c:pt idx="206">
                <c:v> </c:v>
              </c:pt>
            </c:strLit>
          </c:cat>
          <c:val>
            <c:numLit>
              <c:formatCode>0.0</c:formatCode>
              <c:ptCount val="196"/>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numLit>
          </c:val>
          <c:smooth val="0"/>
          <c:extLst>
            <c:ext xmlns:c16="http://schemas.microsoft.com/office/drawing/2014/chart" uri="{C3380CC4-5D6E-409C-BE32-E72D297353CC}">
              <c16:uniqueId val="{00000000-0DBA-4538-88CF-A88D803DB6C3}"/>
            </c:ext>
          </c:extLst>
        </c:ser>
        <c:ser>
          <c:idx val="1"/>
          <c:order val="1"/>
          <c:tx>
            <c:v>iconfianca</c:v>
          </c:tx>
          <c:spPr>
            <a:ln w="25400">
              <a:solidFill>
                <a:schemeClr val="accent2"/>
              </a:solidFill>
              <a:prstDash val="solid"/>
            </a:ln>
          </c:spPr>
          <c:marker>
            <c:symbol val="none"/>
          </c:marker>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7">
                <c:v> </c:v>
              </c:pt>
              <c:pt idx="198">
                <c:v> </c:v>
              </c:pt>
              <c:pt idx="199">
                <c:v> </c:v>
              </c:pt>
              <c:pt idx="200">
                <c:v> </c:v>
              </c:pt>
              <c:pt idx="201">
                <c:v> </c:v>
              </c:pt>
              <c:pt idx="202">
                <c:v> </c:v>
              </c:pt>
              <c:pt idx="203">
                <c:v> </c:v>
              </c:pt>
              <c:pt idx="204">
                <c:v> </c:v>
              </c:pt>
              <c:pt idx="205">
                <c:v> </c:v>
              </c:pt>
              <c:pt idx="206">
                <c:v> </c:v>
              </c:pt>
            </c:strLit>
          </c:cat>
          <c:val>
            <c:numLit>
              <c:formatCode>0.0</c:formatCode>
              <c:ptCount val="196"/>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numLit>
          </c:val>
          <c:smooth val="0"/>
          <c:extLst>
            <c:ext xmlns:c16="http://schemas.microsoft.com/office/drawing/2014/chart" uri="{C3380CC4-5D6E-409C-BE32-E72D297353CC}">
              <c16:uniqueId val="{00000001-0DBA-4538-88CF-A88D803DB6C3}"/>
            </c:ext>
          </c:extLst>
        </c:ser>
        <c:dLbls>
          <c:showLegendKey val="0"/>
          <c:showVal val="0"/>
          <c:showCatName val="0"/>
          <c:showSerName val="0"/>
          <c:showPercent val="0"/>
          <c:showBubbleSize val="0"/>
        </c:dLbls>
        <c:smooth val="0"/>
        <c:axId val="172866176"/>
        <c:axId val="172880256"/>
      </c:lineChart>
      <c:catAx>
        <c:axId val="17286617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72880256"/>
        <c:crosses val="autoZero"/>
        <c:auto val="1"/>
        <c:lblAlgn val="ctr"/>
        <c:lblOffset val="100"/>
        <c:tickLblSkip val="6"/>
        <c:tickMarkSkip val="1"/>
        <c:noMultiLvlLbl val="0"/>
      </c:catAx>
      <c:valAx>
        <c:axId val="172880256"/>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72866176"/>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7">
                <c:v> </c:v>
              </c:pt>
              <c:pt idx="198">
                <c:v> </c:v>
              </c:pt>
              <c:pt idx="199">
                <c:v> </c:v>
              </c:pt>
              <c:pt idx="200">
                <c:v> </c:v>
              </c:pt>
              <c:pt idx="201">
                <c:v> </c:v>
              </c:pt>
              <c:pt idx="202">
                <c:v> </c:v>
              </c:pt>
              <c:pt idx="203">
                <c:v> </c:v>
              </c:pt>
              <c:pt idx="204">
                <c:v> </c:v>
              </c:pt>
              <c:pt idx="205">
                <c:v> </c:v>
              </c:pt>
              <c:pt idx="206">
                <c:v> </c:v>
              </c:pt>
            </c:strLit>
          </c:cat>
          <c:val>
            <c:numLit>
              <c:formatCode>0.0</c:formatCode>
              <c:ptCount val="196"/>
              <c:pt idx="0">
                <c:v>-0.29041530492789103</c:v>
              </c:pt>
              <c:pt idx="1">
                <c:v>-0.26487525005725876</c:v>
              </c:pt>
              <c:pt idx="2">
                <c:v>-0.60449451848334157</c:v>
              </c:pt>
              <c:pt idx="3">
                <c:v>-0.72032251242837608</c:v>
              </c:pt>
              <c:pt idx="4">
                <c:v>-0.96500744270191163</c:v>
              </c:pt>
              <c:pt idx="5">
                <c:v>-0.7740053748668263</c:v>
              </c:pt>
              <c:pt idx="6">
                <c:v>-0.50778699341095002</c:v>
              </c:pt>
              <c:pt idx="7">
                <c:v>-0.12096336545083103</c:v>
              </c:pt>
              <c:pt idx="8">
                <c:v>6.340221744318697E-2</c:v>
              </c:pt>
              <c:pt idx="9">
                <c:v>0.29760039188275517</c:v>
              </c:pt>
              <c:pt idx="10">
                <c:v>0.4348138560819918</c:v>
              </c:pt>
              <c:pt idx="11">
                <c:v>0.6144017819208959</c:v>
              </c:pt>
              <c:pt idx="12">
                <c:v>0.62827253304933262</c:v>
              </c:pt>
              <c:pt idx="13">
                <c:v>0.49756286798021393</c:v>
              </c:pt>
              <c:pt idx="14">
                <c:v>0.40997922769091877</c:v>
              </c:pt>
              <c:pt idx="15">
                <c:v>0.52602123950985114</c:v>
              </c:pt>
              <c:pt idx="16">
                <c:v>0.94460535879280771</c:v>
              </c:pt>
              <c:pt idx="17">
                <c:v>1.2441165743832021</c:v>
              </c:pt>
              <c:pt idx="18">
                <c:v>1.4268857076739385</c:v>
              </c:pt>
              <c:pt idx="19">
                <c:v>1.4525663211737376</c:v>
              </c:pt>
              <c:pt idx="20">
                <c:v>1.3705986889093396</c:v>
              </c:pt>
              <c:pt idx="21">
                <c:v>1.1587437081124683</c:v>
              </c:pt>
              <c:pt idx="22">
                <c:v>0.95145295252102513</c:v>
              </c:pt>
              <c:pt idx="23">
                <c:v>0.83857596204852858</c:v>
              </c:pt>
              <c:pt idx="24">
                <c:v>0.84827705448522772</c:v>
              </c:pt>
              <c:pt idx="25">
                <c:v>0.84356392126204816</c:v>
              </c:pt>
              <c:pt idx="26">
                <c:v>0.91594679362242715</c:v>
              </c:pt>
              <c:pt idx="27">
                <c:v>0.90000705853906049</c:v>
              </c:pt>
              <c:pt idx="28">
                <c:v>0.83740791968050687</c:v>
              </c:pt>
              <c:pt idx="29">
                <c:v>0.6967198927429199</c:v>
              </c:pt>
              <c:pt idx="30">
                <c:v>0.35527294861618997</c:v>
              </c:pt>
              <c:pt idx="31">
                <c:v>0.18055848369944882</c:v>
              </c:pt>
              <c:pt idx="32">
                <c:v>3.0854022104111894E-2</c:v>
              </c:pt>
              <c:pt idx="33">
                <c:v>0.12332234823702638</c:v>
              </c:pt>
              <c:pt idx="34">
                <c:v>7.9541701080076271E-2</c:v>
              </c:pt>
              <c:pt idx="35">
                <c:v>0.4228432689511093</c:v>
              </c:pt>
              <c:pt idx="36">
                <c:v>0.52556233447966161</c:v>
              </c:pt>
              <c:pt idx="37">
                <c:v>0.77247815121426011</c:v>
              </c:pt>
              <c:pt idx="38">
                <c:v>0.44938497934756749</c:v>
              </c:pt>
              <c:pt idx="39">
                <c:v>0.56347713372399189</c:v>
              </c:pt>
              <c:pt idx="40">
                <c:v>0.45482466611853672</c:v>
              </c:pt>
              <c:pt idx="41">
                <c:v>0.94152801674741282</c:v>
              </c:pt>
              <c:pt idx="42">
                <c:v>1.1589454936245014</c:v>
              </c:pt>
              <c:pt idx="43">
                <c:v>1.3142077983551124</c:v>
              </c:pt>
              <c:pt idx="44">
                <c:v>1.1794269270332409</c:v>
              </c:pt>
              <c:pt idx="45">
                <c:v>1.2467480313763386</c:v>
              </c:pt>
              <c:pt idx="46">
                <c:v>1.3693836439652067</c:v>
              </c:pt>
              <c:pt idx="47">
                <c:v>1.3040720490990019</c:v>
              </c:pt>
              <c:pt idx="48">
                <c:v>1.2198348490299531</c:v>
              </c:pt>
              <c:pt idx="49">
                <c:v>1.2421286217969174</c:v>
              </c:pt>
              <c:pt idx="50">
                <c:v>1.4127929420511862</c:v>
              </c:pt>
              <c:pt idx="51">
                <c:v>1.5014742770032503</c:v>
              </c:pt>
              <c:pt idx="52">
                <c:v>1.5994137800920682</c:v>
              </c:pt>
              <c:pt idx="53">
                <c:v>1.6802150401615183</c:v>
              </c:pt>
              <c:pt idx="54">
                <c:v>1.626308925547771</c:v>
              </c:pt>
              <c:pt idx="55">
                <c:v>1.6269095978224994</c:v>
              </c:pt>
              <c:pt idx="56">
                <c:v>1.5839973249858359</c:v>
              </c:pt>
              <c:pt idx="57">
                <c:v>1.5878904354754166</c:v>
              </c:pt>
              <c:pt idx="58">
                <c:v>1.6341174857564547</c:v>
              </c:pt>
              <c:pt idx="59">
                <c:v>1.7006794452601615</c:v>
              </c:pt>
              <c:pt idx="60">
                <c:v>1.732894628784984</c:v>
              </c:pt>
              <c:pt idx="61">
                <c:v>1.7005614879849151</c:v>
              </c:pt>
              <c:pt idx="62">
                <c:v>1.7257962092382724</c:v>
              </c:pt>
              <c:pt idx="63">
                <c:v>1.6856704786390522</c:v>
              </c:pt>
              <c:pt idx="64">
                <c:v>1.5616799621635065</c:v>
              </c:pt>
              <c:pt idx="65">
                <c:v>1.1208241410388924</c:v>
              </c:pt>
              <c:pt idx="66">
                <c:v>0.79698975580538411</c:v>
              </c:pt>
              <c:pt idx="67">
                <c:v>0.58542175304046506</c:v>
              </c:pt>
              <c:pt idx="68">
                <c:v>0.36412766677983727</c:v>
              </c:pt>
              <c:pt idx="69">
                <c:v>-0.12159987756736219</c:v>
              </c:pt>
              <c:pt idx="70">
                <c:v>-0.94271971663714571</c:v>
              </c:pt>
              <c:pt idx="71">
                <c:v>-1.5370558925632989</c:v>
              </c:pt>
              <c:pt idx="72">
                <c:v>-1.9836103592683649</c:v>
              </c:pt>
              <c:pt idx="73">
                <c:v>-2.3982689638837682</c:v>
              </c:pt>
              <c:pt idx="74">
                <c:v>-2.6278347520331256</c:v>
              </c:pt>
              <c:pt idx="75">
                <c:v>-2.7700684375333888</c:v>
              </c:pt>
              <c:pt idx="76">
                <c:v>-2.4082801061570591</c:v>
              </c:pt>
              <c:pt idx="77">
                <c:v>-2.0870260705790611</c:v>
              </c:pt>
              <c:pt idx="78">
                <c:v>-1.540486994126639</c:v>
              </c:pt>
              <c:pt idx="79">
                <c:v>-1.012053793769458</c:v>
              </c:pt>
              <c:pt idx="80">
                <c:v>-0.53341378925335914</c:v>
              </c:pt>
              <c:pt idx="81">
                <c:v>-0.1190067688538448</c:v>
              </c:pt>
              <c:pt idx="82">
                <c:v>-1.1023260555404618E-2</c:v>
              </c:pt>
              <c:pt idx="83">
                <c:v>0.10698512474257051</c:v>
              </c:pt>
              <c:pt idx="84">
                <c:v>7.1341520437002634E-2</c:v>
              </c:pt>
              <c:pt idx="85">
                <c:v>2.3860050413005221E-2</c:v>
              </c:pt>
              <c:pt idx="86">
                <c:v>2.23519396312339E-2</c:v>
              </c:pt>
              <c:pt idx="87">
                <c:v>0.19371434724537798</c:v>
              </c:pt>
              <c:pt idx="88">
                <c:v>0.32461579693666681</c:v>
              </c:pt>
              <c:pt idx="89">
                <c:v>0.36354883202262595</c:v>
              </c:pt>
              <c:pt idx="90">
                <c:v>0.23870379125536384</c:v>
              </c:pt>
              <c:pt idx="91">
                <c:v>0.1546809835348526</c:v>
              </c:pt>
              <c:pt idx="92">
                <c:v>0.12127364407356067</c:v>
              </c:pt>
              <c:pt idx="93">
                <c:v>-6.063063241058507E-2</c:v>
              </c:pt>
              <c:pt idx="94">
                <c:v>-0.17385064349143206</c:v>
              </c:pt>
              <c:pt idx="95">
                <c:v>-0.47002368945204331</c:v>
              </c:pt>
              <c:pt idx="96">
                <c:v>-0.56895508363046277</c:v>
              </c:pt>
              <c:pt idx="97">
                <c:v>-0.74985806105434127</c:v>
              </c:pt>
              <c:pt idx="98">
                <c:v>-0.96098036324106795</c:v>
              </c:pt>
              <c:pt idx="99">
                <c:v>-1.3403912149839887</c:v>
              </c:pt>
              <c:pt idx="100">
                <c:v>-1.6679094912280878</c:v>
              </c:pt>
              <c:pt idx="101">
                <c:v>-1.9123507713679562</c:v>
              </c:pt>
              <c:pt idx="102">
                <c:v>-2.0590089546460915</c:v>
              </c:pt>
              <c:pt idx="103">
                <c:v>-2.2651201070639333</c:v>
              </c:pt>
              <c:pt idx="104">
                <c:v>-2.5484937368693834</c:v>
              </c:pt>
              <c:pt idx="105">
                <c:v>-2.7581956711234938</c:v>
              </c:pt>
              <c:pt idx="106">
                <c:v>-3.0847589647752147</c:v>
              </c:pt>
              <c:pt idx="107">
                <c:v>-3.3143459314727051</c:v>
              </c:pt>
              <c:pt idx="108">
                <c:v>-3.589586337873846</c:v>
              </c:pt>
              <c:pt idx="109">
                <c:v>-3.7139924167918252</c:v>
              </c:pt>
              <c:pt idx="110">
                <c:v>-3.8186113432558844</c:v>
              </c:pt>
              <c:pt idx="111">
                <c:v>-3.7381886885642048</c:v>
              </c:pt>
              <c:pt idx="112">
                <c:v>-3.8024322003379059</c:v>
              </c:pt>
              <c:pt idx="113">
                <c:v>-3.6822612869216229</c:v>
              </c:pt>
              <c:pt idx="114">
                <c:v>-3.6671642088326948</c:v>
              </c:pt>
              <c:pt idx="115">
                <c:v>-3.410426955566348</c:v>
              </c:pt>
              <c:pt idx="116">
                <c:v>-3.5468321600156547</c:v>
              </c:pt>
              <c:pt idx="117">
                <c:v>-3.8204079545306997</c:v>
              </c:pt>
              <c:pt idx="118">
                <c:v>-3.9859167841078165</c:v>
              </c:pt>
              <c:pt idx="119">
                <c:v>-3.8596825908412304</c:v>
              </c:pt>
              <c:pt idx="120">
                <c:v>-3.7229171971987718</c:v>
              </c:pt>
              <c:pt idx="121">
                <c:v>-3.6354108126549045</c:v>
              </c:pt>
              <c:pt idx="122">
                <c:v>-3.4978446400276879</c:v>
              </c:pt>
              <c:pt idx="123">
                <c:v>-3.288048309369207</c:v>
              </c:pt>
              <c:pt idx="124">
                <c:v>-3.0376015081503405</c:v>
              </c:pt>
              <c:pt idx="125">
                <c:v>-2.7792166505989915</c:v>
              </c:pt>
              <c:pt idx="126">
                <c:v>-2.4504960366054229</c:v>
              </c:pt>
              <c:pt idx="127">
                <c:v>-1.9954561801043855</c:v>
              </c:pt>
              <c:pt idx="128">
                <c:v>-1.5961157285456298</c:v>
              </c:pt>
              <c:pt idx="129">
                <c:v>-1.2229456509306482</c:v>
              </c:pt>
              <c:pt idx="130">
                <c:v>-0.89099885449237837</c:v>
              </c:pt>
              <c:pt idx="131">
                <c:v>-0.49606873443393923</c:v>
              </c:pt>
              <c:pt idx="132">
                <c:v>-0.15540278158830934</c:v>
              </c:pt>
              <c:pt idx="133">
                <c:v>0.11193881286271148</c:v>
              </c:pt>
              <c:pt idx="134">
                <c:v>0.258482981130566</c:v>
              </c:pt>
              <c:pt idx="135">
                <c:v>0.31990274407589553</c:v>
              </c:pt>
              <c:pt idx="136">
                <c:v>0.40978052769408257</c:v>
              </c:pt>
              <c:pt idx="137">
                <c:v>0.53603240665864615</c:v>
              </c:pt>
              <c:pt idx="138">
                <c:v>0.7311117754186448</c:v>
              </c:pt>
              <c:pt idx="139">
                <c:v>0.82611824541954804</c:v>
              </c:pt>
              <c:pt idx="140">
                <c:v>0.84276102506640016</c:v>
              </c:pt>
              <c:pt idx="141">
                <c:v>0.96401585010543089</c:v>
              </c:pt>
              <c:pt idx="142">
                <c:v>0.91765834299882032</c:v>
              </c:pt>
              <c:pt idx="143">
                <c:v>0.88189368028982962</c:v>
              </c:pt>
              <c:pt idx="144">
                <c:v>0.985488206294449</c:v>
              </c:pt>
              <c:pt idx="145">
                <c:v>1.0040218410746329</c:v>
              </c:pt>
              <c:pt idx="146">
                <c:v>1.1782162231142974</c:v>
              </c:pt>
              <c:pt idx="147">
                <c:v>1.274333399377177</c:v>
              </c:pt>
              <c:pt idx="148">
                <c:v>1.5490781734926817</c:v>
              </c:pt>
              <c:pt idx="149">
                <c:v>1.6369913520261279</c:v>
              </c:pt>
              <c:pt idx="150">
                <c:v>1.6901813610121639</c:v>
              </c:pt>
              <c:pt idx="151">
                <c:v>1.7085812579662494</c:v>
              </c:pt>
              <c:pt idx="152">
                <c:v>1.7624987937219381</c:v>
              </c:pt>
              <c:pt idx="153">
                <c:v>1.5874326347237122</c:v>
              </c:pt>
              <c:pt idx="154">
                <c:v>1.4800540441613763</c:v>
              </c:pt>
              <c:pt idx="155">
                <c:v>1.3873374241868484</c:v>
              </c:pt>
              <c:pt idx="156">
                <c:v>1.4324133319679175</c:v>
              </c:pt>
              <c:pt idx="157">
                <c:v>1.4061756282054825</c:v>
              </c:pt>
              <c:pt idx="158">
                <c:v>1.4133842661446478</c:v>
              </c:pt>
              <c:pt idx="159">
                <c:v>1.4840892072344343</c:v>
              </c:pt>
              <c:pt idx="160">
                <c:v>1.4525112120584973</c:v>
              </c:pt>
              <c:pt idx="161">
                <c:v>1.4371663047624887</c:v>
              </c:pt>
              <c:pt idx="162">
                <c:v>1.4042942867365715</c:v>
              </c:pt>
              <c:pt idx="163">
                <c:v>1.5518136281485078</c:v>
              </c:pt>
              <c:pt idx="164">
                <c:v>1.6338834062962406</c:v>
              </c:pt>
              <c:pt idx="165">
                <c:v>1.675294516797619</c:v>
              </c:pt>
              <c:pt idx="166">
                <c:v>1.7144638902871261</c:v>
              </c:pt>
              <c:pt idx="167">
                <c:v>1.7975331667510668</c:v>
              </c:pt>
              <c:pt idx="168">
                <c:v>1.880675426698392</c:v>
              </c:pt>
              <c:pt idx="169">
                <c:v>2.0072434257602692</c:v>
              </c:pt>
              <c:pt idx="170">
                <c:v>2.0652103528426813</c:v>
              </c:pt>
              <c:pt idx="171">
                <c:v>2.1981817062227793</c:v>
              </c:pt>
              <c:pt idx="172">
                <c:v>2.2733679544399457</c:v>
              </c:pt>
              <c:pt idx="173">
                <c:v>2.3974942907578538</c:v>
              </c:pt>
              <c:pt idx="174">
                <c:v>2.4486399390818216</c:v>
              </c:pt>
              <c:pt idx="175">
                <c:v>2.3888441166350631</c:v>
              </c:pt>
              <c:pt idx="176">
                <c:v>2.4667259643865083</c:v>
              </c:pt>
              <c:pt idx="177">
                <c:v>2.5046950250325577</c:v>
              </c:pt>
              <c:pt idx="178">
                <c:v>2.6105130349904901</c:v>
              </c:pt>
              <c:pt idx="179">
                <c:v>2.5776342393884701</c:v>
              </c:pt>
              <c:pt idx="180">
                <c:v>2.5616985303378184</c:v>
              </c:pt>
              <c:pt idx="181">
                <c:v>2.4919946677516553</c:v>
              </c:pt>
              <c:pt idx="182">
                <c:v>2.4452852915151473</c:v>
              </c:pt>
              <c:pt idx="183">
                <c:v>2.3754568838328258</c:v>
              </c:pt>
              <c:pt idx="184">
                <c:v>2.4126129797613216</c:v>
              </c:pt>
              <c:pt idx="185">
                <c:v>2.5141298887012371</c:v>
              </c:pt>
              <c:pt idx="186">
                <c:v>2.5756381521251703</c:v>
              </c:pt>
              <c:pt idx="187">
                <c:v>2.6411735154072282</c:v>
              </c:pt>
              <c:pt idx="188">
                <c:v>2.5997806862777932</c:v>
              </c:pt>
              <c:pt idx="189">
                <c:v>2.5998645649405518</c:v>
              </c:pt>
              <c:pt idx="190">
                <c:v>2.5363084151992852</c:v>
              </c:pt>
              <c:pt idx="191">
                <c:v>2.5640910389279217</c:v>
              </c:pt>
              <c:pt idx="192">
                <c:v>2.5249909422641985</c:v>
              </c:pt>
              <c:pt idx="193">
                <c:v>2.6128242174099521</c:v>
              </c:pt>
              <c:pt idx="194">
                <c:v>2.5079920154296458</c:v>
              </c:pt>
              <c:pt idx="195">
                <c:v>2.4630438939311232</c:v>
              </c:pt>
            </c:numLit>
          </c:val>
          <c:smooth val="0"/>
          <c:extLst>
            <c:ext xmlns:c16="http://schemas.microsoft.com/office/drawing/2014/chart" uri="{C3380CC4-5D6E-409C-BE32-E72D297353CC}">
              <c16:uniqueId val="{00000000-0B1F-45EF-8EEE-D419C2A78350}"/>
            </c:ext>
          </c:extLst>
        </c:ser>
        <c:dLbls>
          <c:showLegendKey val="0"/>
          <c:showVal val="0"/>
          <c:showCatName val="0"/>
          <c:showSerName val="1"/>
          <c:showPercent val="0"/>
          <c:showBubbleSize val="0"/>
        </c:dLbls>
        <c:smooth val="0"/>
        <c:axId val="174081920"/>
        <c:axId val="174084096"/>
      </c:lineChart>
      <c:catAx>
        <c:axId val="174081920"/>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74084096"/>
        <c:crosses val="autoZero"/>
        <c:auto val="1"/>
        <c:lblAlgn val="ctr"/>
        <c:lblOffset val="100"/>
        <c:tickLblSkip val="1"/>
        <c:tickMarkSkip val="1"/>
        <c:noMultiLvlLbl val="0"/>
      </c:catAx>
      <c:valAx>
        <c:axId val="174084096"/>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74081920"/>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7">
                <c:v> </c:v>
              </c:pt>
              <c:pt idx="198">
                <c:v> </c:v>
              </c:pt>
              <c:pt idx="199">
                <c:v> </c:v>
              </c:pt>
              <c:pt idx="200">
                <c:v> </c:v>
              </c:pt>
              <c:pt idx="201">
                <c:v> </c:v>
              </c:pt>
              <c:pt idx="202">
                <c:v> </c:v>
              </c:pt>
              <c:pt idx="203">
                <c:v> </c:v>
              </c:pt>
              <c:pt idx="204">
                <c:v> </c:v>
              </c:pt>
              <c:pt idx="205">
                <c:v> </c:v>
              </c:pt>
              <c:pt idx="206">
                <c:v> </c:v>
              </c:pt>
            </c:strLit>
          </c:cat>
          <c:val>
            <c:numLit>
              <c:formatCode>0.000</c:formatCode>
              <c:ptCount val="195"/>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c:v>18.920000000000002</c:v>
              </c:pt>
              <c:pt idx="193">
                <c:v>18.550999999999998</c:v>
              </c:pt>
              <c:pt idx="194" formatCode="General">
                <c:v>17.524999999999999</c:v>
              </c:pt>
            </c:numLit>
          </c:val>
          <c:smooth val="0"/>
          <c:extLst>
            <c:ext xmlns:c16="http://schemas.microsoft.com/office/drawing/2014/chart" uri="{C3380CC4-5D6E-409C-BE32-E72D297353CC}">
              <c16:uniqueId val="{00000000-300D-4F89-9F51-0BD4DB976603}"/>
            </c:ext>
          </c:extLst>
        </c:ser>
        <c:dLbls>
          <c:showLegendKey val="0"/>
          <c:showVal val="0"/>
          <c:showCatName val="0"/>
          <c:showSerName val="0"/>
          <c:showPercent val="0"/>
          <c:showBubbleSize val="0"/>
        </c:dLbls>
        <c:smooth val="0"/>
        <c:axId val="174104576"/>
        <c:axId val="174106112"/>
      </c:lineChart>
      <c:catAx>
        <c:axId val="17410457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74106112"/>
        <c:crosses val="autoZero"/>
        <c:auto val="1"/>
        <c:lblAlgn val="ctr"/>
        <c:lblOffset val="100"/>
        <c:tickLblSkip val="1"/>
        <c:tickMarkSkip val="1"/>
        <c:noMultiLvlLbl val="0"/>
      </c:catAx>
      <c:valAx>
        <c:axId val="174106112"/>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74104576"/>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70556803180667504"/>
                  <c:y val="0.11602630316371744"/>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7C-4633-8419-8EAD2E3AF3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7">
                <c:v> </c:v>
              </c:pt>
              <c:pt idx="198">
                <c:v> </c:v>
              </c:pt>
              <c:pt idx="199">
                <c:v> </c:v>
              </c:pt>
              <c:pt idx="200">
                <c:v> </c:v>
              </c:pt>
              <c:pt idx="201">
                <c:v> </c:v>
              </c:pt>
              <c:pt idx="202">
                <c:v> </c:v>
              </c:pt>
              <c:pt idx="203">
                <c:v> </c:v>
              </c:pt>
              <c:pt idx="204">
                <c:v> </c:v>
              </c:pt>
              <c:pt idx="205">
                <c:v> </c:v>
              </c:pt>
              <c:pt idx="206">
                <c:v> </c:v>
              </c:pt>
            </c:strLit>
          </c:cat>
          <c:val>
            <c:numLit>
              <c:formatCode>0.0</c:formatCode>
              <c:ptCount val="196"/>
              <c:pt idx="0">
                <c:v>18.562383980302243</c:v>
              </c:pt>
              <c:pt idx="1">
                <c:v>18.562383980302243</c:v>
              </c:pt>
              <c:pt idx="2">
                <c:v>16.895717313635576</c:v>
              </c:pt>
              <c:pt idx="3">
                <c:v>13.562383980302243</c:v>
              </c:pt>
              <c:pt idx="4">
                <c:v>12.395717313635577</c:v>
              </c:pt>
              <c:pt idx="5">
                <c:v>10.395717313635574</c:v>
              </c:pt>
              <c:pt idx="6">
                <c:v>12.062383980302243</c:v>
              </c:pt>
              <c:pt idx="7">
                <c:v>9.3957173136355756</c:v>
              </c:pt>
              <c:pt idx="8">
                <c:v>6.2290506469689086</c:v>
              </c:pt>
              <c:pt idx="9">
                <c:v>2.7290506469689078</c:v>
              </c:pt>
              <c:pt idx="10">
                <c:v>-0.77094935303109224</c:v>
              </c:pt>
              <c:pt idx="11">
                <c:v>-4.6042826863644253</c:v>
              </c:pt>
              <c:pt idx="12">
                <c:v>-9.4376160196977583</c:v>
              </c:pt>
              <c:pt idx="13">
                <c:v>-12.104282686364426</c:v>
              </c:pt>
              <c:pt idx="14">
                <c:v>-12.104282686364426</c:v>
              </c:pt>
              <c:pt idx="15">
                <c:v>-11.437616019697758</c:v>
              </c:pt>
              <c:pt idx="16">
                <c:v>-7.6042826863644253</c:v>
              </c:pt>
              <c:pt idx="17">
                <c:v>-4.9376160196977592</c:v>
              </c:pt>
              <c:pt idx="18">
                <c:v>-5.7709493530310922</c:v>
              </c:pt>
              <c:pt idx="19">
                <c:v>-5.4376160196977592</c:v>
              </c:pt>
              <c:pt idx="20">
                <c:v>-5.4376160196977592</c:v>
              </c:pt>
              <c:pt idx="21">
                <c:v>-1.6042826863644255</c:v>
              </c:pt>
              <c:pt idx="22">
                <c:v>-1.437616019697759</c:v>
              </c:pt>
              <c:pt idx="23">
                <c:v>-1.7709493530310922</c:v>
              </c:pt>
              <c:pt idx="24">
                <c:v>-1.6042826863644255</c:v>
              </c:pt>
              <c:pt idx="25">
                <c:v>0.22905064696890776</c:v>
              </c:pt>
              <c:pt idx="26">
                <c:v>2.5623839803022412</c:v>
              </c:pt>
              <c:pt idx="27">
                <c:v>4.2290506469689078</c:v>
              </c:pt>
              <c:pt idx="28">
                <c:v>3.0623839803022412</c:v>
              </c:pt>
              <c:pt idx="29">
                <c:v>2.8957173136355743</c:v>
              </c:pt>
              <c:pt idx="30">
                <c:v>1.8957173136355745</c:v>
              </c:pt>
              <c:pt idx="31">
                <c:v>0.89571731363557439</c:v>
              </c:pt>
              <c:pt idx="32">
                <c:v>0.89571731363557439</c:v>
              </c:pt>
              <c:pt idx="33">
                <c:v>1.062383980302241</c:v>
              </c:pt>
              <c:pt idx="34">
                <c:v>6.2383980302241092E-2</c:v>
              </c:pt>
              <c:pt idx="35">
                <c:v>-1.1042826863644255</c:v>
              </c:pt>
              <c:pt idx="36">
                <c:v>-2.7709493530310922</c:v>
              </c:pt>
              <c:pt idx="37">
                <c:v>-1.1042826863644255</c:v>
              </c:pt>
              <c:pt idx="38">
                <c:v>-0.43761601969775893</c:v>
              </c:pt>
              <c:pt idx="39">
                <c:v>0.89571731363557439</c:v>
              </c:pt>
              <c:pt idx="40">
                <c:v>1.3957173136355745</c:v>
              </c:pt>
              <c:pt idx="41">
                <c:v>2.2290506469689078</c:v>
              </c:pt>
              <c:pt idx="42">
                <c:v>5.0623839803022408</c:v>
              </c:pt>
              <c:pt idx="43">
                <c:v>7.0623839803022408</c:v>
              </c:pt>
              <c:pt idx="44">
                <c:v>8.8957173136355738</c:v>
              </c:pt>
              <c:pt idx="45">
                <c:v>7.2290506469689078</c:v>
              </c:pt>
              <c:pt idx="46">
                <c:v>5.2290506469689078</c:v>
              </c:pt>
              <c:pt idx="47">
                <c:v>3.3957173136355743</c:v>
              </c:pt>
              <c:pt idx="48">
                <c:v>2.0623839803022412</c:v>
              </c:pt>
              <c:pt idx="49">
                <c:v>4.0623839803022426</c:v>
              </c:pt>
              <c:pt idx="50">
                <c:v>5.0623839803022435</c:v>
              </c:pt>
              <c:pt idx="51">
                <c:v>3.72905064696891</c:v>
              </c:pt>
              <c:pt idx="52">
                <c:v>-1.7709493530310911</c:v>
              </c:pt>
              <c:pt idx="53">
                <c:v>-6.7709493530310922</c:v>
              </c:pt>
              <c:pt idx="54">
                <c:v>-9.6042826863644262</c:v>
              </c:pt>
              <c:pt idx="55">
                <c:v>-11.437616019697758</c:v>
              </c:pt>
              <c:pt idx="56">
                <c:v>-16.270949353031092</c:v>
              </c:pt>
              <c:pt idx="57">
                <c:v>-17.104282686364424</c:v>
              </c:pt>
              <c:pt idx="58">
                <c:v>-18.770949353031092</c:v>
              </c:pt>
              <c:pt idx="59">
                <c:v>-18.43761601969776</c:v>
              </c:pt>
              <c:pt idx="60">
                <c:v>-23.104282686364428</c:v>
              </c:pt>
              <c:pt idx="61">
                <c:v>-30.104282686364428</c:v>
              </c:pt>
              <c:pt idx="62">
                <c:v>-33.270949353031092</c:v>
              </c:pt>
              <c:pt idx="63">
                <c:v>-36.937616019697764</c:v>
              </c:pt>
              <c:pt idx="64">
                <c:v>-37.296590378672114</c:v>
              </c:pt>
              <c:pt idx="65">
                <c:v>-40.322231404313143</c:v>
              </c:pt>
              <c:pt idx="66">
                <c:v>-40.681205763287501</c:v>
              </c:pt>
              <c:pt idx="67">
                <c:v>-40.181205763287501</c:v>
              </c:pt>
              <c:pt idx="68">
                <c:v>-40.01453909662083</c:v>
              </c:pt>
              <c:pt idx="69">
                <c:v>-38.847872429954165</c:v>
              </c:pt>
              <c:pt idx="70">
                <c:v>-38.681205763287501</c:v>
              </c:pt>
              <c:pt idx="71">
                <c:v>-37.181205763287501</c:v>
              </c:pt>
              <c:pt idx="72">
                <c:v>-37.347872429954165</c:v>
              </c:pt>
              <c:pt idx="73">
                <c:v>-36.181205763287501</c:v>
              </c:pt>
              <c:pt idx="74">
                <c:v>-35.847872429954165</c:v>
              </c:pt>
              <c:pt idx="75">
                <c:v>-34.181205763287501</c:v>
              </c:pt>
              <c:pt idx="76">
                <c:v>-33.847872429954165</c:v>
              </c:pt>
              <c:pt idx="77">
                <c:v>-32.847872429954165</c:v>
              </c:pt>
              <c:pt idx="78">
                <c:v>-32.681205763287501</c:v>
              </c:pt>
              <c:pt idx="79">
                <c:v>-31.847872429954165</c:v>
              </c:pt>
              <c:pt idx="80">
                <c:v>-31.347872429954169</c:v>
              </c:pt>
              <c:pt idx="81">
                <c:v>-31.181205763287505</c:v>
              </c:pt>
              <c:pt idx="82">
                <c:v>-30.847872429954169</c:v>
              </c:pt>
              <c:pt idx="83">
                <c:v>-30.681205763287505</c:v>
              </c:pt>
              <c:pt idx="84">
                <c:v>-31.181205763287505</c:v>
              </c:pt>
              <c:pt idx="85">
                <c:v>-31.014539096620833</c:v>
              </c:pt>
              <c:pt idx="86">
                <c:v>-30.847872429954165</c:v>
              </c:pt>
              <c:pt idx="87">
                <c:v>-29.014539096620837</c:v>
              </c:pt>
              <c:pt idx="88">
                <c:v>-28.681205763287505</c:v>
              </c:pt>
              <c:pt idx="89">
                <c:v>-28.347872429954169</c:v>
              </c:pt>
              <c:pt idx="90">
                <c:v>-27.347872429954169</c:v>
              </c:pt>
              <c:pt idx="91">
                <c:v>-26.847872429954169</c:v>
              </c:pt>
              <c:pt idx="92">
                <c:v>-26.347872429954169</c:v>
              </c:pt>
              <c:pt idx="93">
                <c:v>-26.347872429954169</c:v>
              </c:pt>
              <c:pt idx="94">
                <c:v>-26.514539096620837</c:v>
              </c:pt>
              <c:pt idx="95">
                <c:v>-28.014539096620837</c:v>
              </c:pt>
              <c:pt idx="96">
                <c:v>-30.014539096620837</c:v>
              </c:pt>
              <c:pt idx="97">
                <c:v>-31.847872429954169</c:v>
              </c:pt>
              <c:pt idx="98">
                <c:v>-32.51453909662083</c:v>
              </c:pt>
              <c:pt idx="99">
                <c:v>-33.347872429954165</c:v>
              </c:pt>
              <c:pt idx="100">
                <c:v>-33.01453909662083</c:v>
              </c:pt>
              <c:pt idx="101">
                <c:v>-32.347872429954165</c:v>
              </c:pt>
              <c:pt idx="102">
                <c:v>-32.181205763287501</c:v>
              </c:pt>
              <c:pt idx="103">
                <c:v>-33.01453909662083</c:v>
              </c:pt>
              <c:pt idx="104">
                <c:v>-34.01453909662083</c:v>
              </c:pt>
              <c:pt idx="105">
                <c:v>-34.51453909662083</c:v>
              </c:pt>
              <c:pt idx="106">
                <c:v>-34.181205763287501</c:v>
              </c:pt>
              <c:pt idx="107">
                <c:v>-34.01453909662083</c:v>
              </c:pt>
              <c:pt idx="108">
                <c:v>-34.51453909662083</c:v>
              </c:pt>
              <c:pt idx="109">
                <c:v>-34.181205763287501</c:v>
              </c:pt>
              <c:pt idx="110">
                <c:v>-35.01453909662083</c:v>
              </c:pt>
              <c:pt idx="111">
                <c:v>-33.01453909662083</c:v>
              </c:pt>
              <c:pt idx="112">
                <c:v>-33.01453909662083</c:v>
              </c:pt>
              <c:pt idx="113">
                <c:v>-30.181205763287497</c:v>
              </c:pt>
              <c:pt idx="114">
                <c:v>-29.681205763287497</c:v>
              </c:pt>
              <c:pt idx="115">
                <c:v>-27.347872429954169</c:v>
              </c:pt>
              <c:pt idx="116">
                <c:v>-27.014539096620837</c:v>
              </c:pt>
              <c:pt idx="117">
                <c:v>-27.014539096620837</c:v>
              </c:pt>
              <c:pt idx="118">
                <c:v>-25.847872429954169</c:v>
              </c:pt>
              <c:pt idx="119">
                <c:v>-25.014539096620837</c:v>
              </c:pt>
              <c:pt idx="120">
                <c:v>-24.681205763287505</c:v>
              </c:pt>
              <c:pt idx="121">
                <c:v>-27.681205763287505</c:v>
              </c:pt>
              <c:pt idx="122">
                <c:v>-29.014539096620837</c:v>
              </c:pt>
              <c:pt idx="123">
                <c:v>-28.681205763287505</c:v>
              </c:pt>
              <c:pt idx="124">
                <c:v>-26.681205763287505</c:v>
              </c:pt>
              <c:pt idx="125">
                <c:v>-24.347872429954169</c:v>
              </c:pt>
              <c:pt idx="126">
                <c:v>-23.014539096620837</c:v>
              </c:pt>
              <c:pt idx="127">
                <c:v>-22.181205763287505</c:v>
              </c:pt>
              <c:pt idx="128">
                <c:v>-22.847872429954169</c:v>
              </c:pt>
              <c:pt idx="129">
                <c:v>-24.014539096620837</c:v>
              </c:pt>
              <c:pt idx="130">
                <c:v>-25.514539096620837</c:v>
              </c:pt>
              <c:pt idx="131">
                <c:v>-26.847872429954169</c:v>
              </c:pt>
              <c:pt idx="132">
                <c:v>-28.014539096620837</c:v>
              </c:pt>
              <c:pt idx="133">
                <c:v>-30.014539096620837</c:v>
              </c:pt>
              <c:pt idx="134">
                <c:v>-32.51453909662083</c:v>
              </c:pt>
              <c:pt idx="135">
                <c:v>-34.347872429954165</c:v>
              </c:pt>
              <c:pt idx="136">
                <c:v>-34.847872429954165</c:v>
              </c:pt>
              <c:pt idx="137">
                <c:v>-34.847872429954165</c:v>
              </c:pt>
              <c:pt idx="138">
                <c:v>-35.51453909662083</c:v>
              </c:pt>
              <c:pt idx="139">
                <c:v>-32.832392020015277</c:v>
              </c:pt>
              <c:pt idx="140">
                <c:v>-29.859374053059721</c:v>
              </c:pt>
              <c:pt idx="141">
                <c:v>-28.189765330720832</c:v>
              </c:pt>
              <c:pt idx="142">
                <c:v>-28.134301978704162</c:v>
              </c:pt>
              <c:pt idx="143">
                <c:v>-29.888776833820831</c:v>
              </c:pt>
              <c:pt idx="144">
                <c:v>-29.565700357787495</c:v>
              </c:pt>
              <c:pt idx="145">
                <c:v>-31.220525436837494</c:v>
              </c:pt>
              <c:pt idx="146">
                <c:v>-32.201267633870835</c:v>
              </c:pt>
              <c:pt idx="147">
                <c:v>-34.572118402037496</c:v>
              </c:pt>
              <c:pt idx="148">
                <c:v>-35.892350599620833</c:v>
              </c:pt>
              <c:pt idx="149">
                <c:v>-36.725395454987499</c:v>
              </c:pt>
              <c:pt idx="150">
                <c:v>-36.730572295937499</c:v>
              </c:pt>
              <c:pt idx="151">
                <c:v>-37.043380008787501</c:v>
              </c:pt>
              <c:pt idx="152">
                <c:v>-36.247597519670833</c:v>
              </c:pt>
              <c:pt idx="153">
                <c:v>-35.444426383787494</c:v>
              </c:pt>
              <c:pt idx="154">
                <c:v>-35.960941114204161</c:v>
              </c:pt>
              <c:pt idx="155">
                <c:v>-36.623053732287502</c:v>
              </c:pt>
              <c:pt idx="156">
                <c:v>-38.901062925637497</c:v>
              </c:pt>
              <c:pt idx="157">
                <c:v>-40.071574313104172</c:v>
              </c:pt>
              <c:pt idx="158">
                <c:v>-42.268823956804169</c:v>
              </c:pt>
              <c:pt idx="159">
                <c:v>-43.460008288954164</c:v>
              </c:pt>
              <c:pt idx="160">
                <c:v>-45.301697684004161</c:v>
              </c:pt>
              <c:pt idx="161">
                <c:v>-46.303977421487502</c:v>
              </c:pt>
              <c:pt idx="162">
                <c:v>-47.193141618154165</c:v>
              </c:pt>
              <c:pt idx="163">
                <c:v>-47.89378518525416</c:v>
              </c:pt>
              <c:pt idx="164">
                <c:v>-49.310930825420826</c:v>
              </c:pt>
              <c:pt idx="165">
                <c:v>-50.027864638004161</c:v>
              </c:pt>
              <c:pt idx="166">
                <c:v>-51.987220484670821</c:v>
              </c:pt>
              <c:pt idx="167">
                <c:v>-54.368376469670828</c:v>
              </c:pt>
              <c:pt idx="168">
                <c:v>-57.388661653087503</c:v>
              </c:pt>
              <c:pt idx="169">
                <c:v>-60.078456353637499</c:v>
              </c:pt>
              <c:pt idx="170">
                <c:v>-61.773982763837502</c:v>
              </c:pt>
              <c:pt idx="171">
                <c:v>-63.704899723170833</c:v>
              </c:pt>
              <c:pt idx="172">
                <c:v>-64.758605133487507</c:v>
              </c:pt>
              <c:pt idx="173">
                <c:v>-65.448650660804162</c:v>
              </c:pt>
              <c:pt idx="174">
                <c:v>-65.670978349737496</c:v>
              </c:pt>
              <c:pt idx="175">
                <c:v>-65.957685511070835</c:v>
              </c:pt>
              <c:pt idx="176">
                <c:v>-66.17802317615417</c:v>
              </c:pt>
              <c:pt idx="177">
                <c:v>-66.184866257920831</c:v>
              </c:pt>
              <c:pt idx="178">
                <c:v>-64.928742424470826</c:v>
              </c:pt>
              <c:pt idx="179">
                <c:v>-65.481358868387503</c:v>
              </c:pt>
              <c:pt idx="180">
                <c:v>-66.820873757854159</c:v>
              </c:pt>
              <c:pt idx="181">
                <c:v>-68.084757614154171</c:v>
              </c:pt>
              <c:pt idx="182">
                <c:v>-67.252075337720839</c:v>
              </c:pt>
              <c:pt idx="183">
                <c:v>-65.796376934404165</c:v>
              </c:pt>
              <c:pt idx="184">
                <c:v>-63.957753992687508</c:v>
              </c:pt>
              <c:pt idx="185">
                <c:v>-62.343863546520829</c:v>
              </c:pt>
              <c:pt idx="186">
                <c:v>-59.987492479637496</c:v>
              </c:pt>
              <c:pt idx="187">
                <c:v>-58.714727341820833</c:v>
              </c:pt>
              <c:pt idx="188">
                <c:v>-56.959686244804175</c:v>
              </c:pt>
              <c:pt idx="189">
                <c:v>-56.255727267304167</c:v>
              </c:pt>
              <c:pt idx="190">
                <c:v>-53.0551513995375</c:v>
              </c:pt>
              <c:pt idx="191">
                <c:v>-50.684638788487497</c:v>
              </c:pt>
              <c:pt idx="192">
                <c:v>-47.727719587120838</c:v>
              </c:pt>
              <c:pt idx="193">
                <c:v>-46.70264429692083</c:v>
              </c:pt>
              <c:pt idx="194">
                <c:v>-46.554121737104168</c:v>
              </c:pt>
              <c:pt idx="195">
                <c:v>-45.40375141525417</c:v>
              </c:pt>
            </c:numLit>
          </c:val>
          <c:smooth val="0"/>
          <c:extLst>
            <c:ext xmlns:c16="http://schemas.microsoft.com/office/drawing/2014/chart" uri="{C3380CC4-5D6E-409C-BE32-E72D297353CC}">
              <c16:uniqueId val="{00000001-CD7C-4633-8419-8EAD2E3AF396}"/>
            </c:ext>
          </c:extLst>
        </c:ser>
        <c:ser>
          <c:idx val="1"/>
          <c:order val="1"/>
          <c:tx>
            <c:v>industria</c:v>
          </c:tx>
          <c:spPr>
            <a:ln w="25400">
              <a:solidFill>
                <a:schemeClr val="tx2"/>
              </a:solidFill>
              <a:prstDash val="solid"/>
            </a:ln>
          </c:spPr>
          <c:marker>
            <c:symbol val="none"/>
          </c:marker>
          <c:dLbls>
            <c:dLbl>
              <c:idx val="3"/>
              <c:layout>
                <c:manualLayout>
                  <c:x val="0.56371460963829223"/>
                  <c:y val="0.25520277707222083"/>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D7C-4633-8419-8EAD2E3AF396}"/>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7">
                <c:v> </c:v>
              </c:pt>
              <c:pt idx="198">
                <c:v> </c:v>
              </c:pt>
              <c:pt idx="199">
                <c:v> </c:v>
              </c:pt>
              <c:pt idx="200">
                <c:v> </c:v>
              </c:pt>
              <c:pt idx="201">
                <c:v> </c:v>
              </c:pt>
              <c:pt idx="202">
                <c:v> </c:v>
              </c:pt>
              <c:pt idx="203">
                <c:v> </c:v>
              </c:pt>
              <c:pt idx="204">
                <c:v> </c:v>
              </c:pt>
              <c:pt idx="205">
                <c:v> </c:v>
              </c:pt>
              <c:pt idx="206">
                <c:v> </c:v>
              </c:pt>
            </c:strLit>
          </c:cat>
          <c:val>
            <c:numLit>
              <c:formatCode>0.0</c:formatCode>
              <c:ptCount val="196"/>
              <c:pt idx="0">
                <c:v>-10.582443561142945</c:v>
              </c:pt>
              <c:pt idx="1">
                <c:v>-11.502436885339527</c:v>
              </c:pt>
              <c:pt idx="2">
                <c:v>-13.480197864647218</c:v>
              </c:pt>
              <c:pt idx="3">
                <c:v>-15.154053909313882</c:v>
              </c:pt>
              <c:pt idx="4">
                <c:v>-15.426051311202775</c:v>
              </c:pt>
              <c:pt idx="5">
                <c:v>-13.504555531980552</c:v>
              </c:pt>
              <c:pt idx="6">
                <c:v>-10.880313213647218</c:v>
              </c:pt>
              <c:pt idx="7">
                <c:v>-9.1653934428694388</c:v>
              </c:pt>
              <c:pt idx="8">
                <c:v>-8.3868532488694392</c:v>
              </c:pt>
              <c:pt idx="9">
                <c:v>-8.7265983355361065</c:v>
              </c:pt>
              <c:pt idx="10">
                <c:v>-9.82008279975833</c:v>
              </c:pt>
              <c:pt idx="11">
                <c:v>-9.5960823853138866</c:v>
              </c:pt>
              <c:pt idx="12">
                <c:v>-8.1944408433138847</c:v>
              </c:pt>
              <c:pt idx="13">
                <c:v>-6.9791333542027729</c:v>
              </c:pt>
              <c:pt idx="14">
                <c:v>-7.0026323817583283</c:v>
              </c:pt>
              <c:pt idx="15">
                <c:v>-7.4162467486472172</c:v>
              </c:pt>
              <c:pt idx="16">
                <c:v>-6.5748751686472175</c:v>
              </c:pt>
              <c:pt idx="17">
                <c:v>-4.9797921069805513</c:v>
              </c:pt>
              <c:pt idx="18">
                <c:v>-3.4689633569805522</c:v>
              </c:pt>
              <c:pt idx="19">
                <c:v>-1.7231923497583306</c:v>
              </c:pt>
              <c:pt idx="20">
                <c:v>-2.3145165505361081</c:v>
              </c:pt>
              <c:pt idx="21">
                <c:v>-3.2669019510916626</c:v>
              </c:pt>
              <c:pt idx="22">
                <c:v>-4.499787034536106</c:v>
              </c:pt>
              <c:pt idx="23">
                <c:v>-5.599071447313885</c:v>
              </c:pt>
              <c:pt idx="24">
                <c:v>-5.472389900869441</c:v>
              </c:pt>
              <c:pt idx="25">
                <c:v>-6.8389662192027743</c:v>
              </c:pt>
              <c:pt idx="26">
                <c:v>-6.9443778535361069</c:v>
              </c:pt>
              <c:pt idx="27">
                <c:v>-6.1390095223138843</c:v>
              </c:pt>
              <c:pt idx="28">
                <c:v>-5.8247469412027728</c:v>
              </c:pt>
              <c:pt idx="29">
                <c:v>-6.2449232580916627</c:v>
              </c:pt>
              <c:pt idx="30">
                <c:v>-8.7105453235361079</c:v>
              </c:pt>
              <c:pt idx="31">
                <c:v>-8.2045962443138851</c:v>
              </c:pt>
              <c:pt idx="32">
                <c:v>-6.7876600272027732</c:v>
              </c:pt>
              <c:pt idx="33">
                <c:v>-4.1068095244249951</c:v>
              </c:pt>
              <c:pt idx="34">
                <c:v>-3.2378413024249952</c:v>
              </c:pt>
              <c:pt idx="35">
                <c:v>-3.4267751492027725</c:v>
              </c:pt>
              <c:pt idx="36">
                <c:v>-4.3157009517583278</c:v>
              </c:pt>
              <c:pt idx="37">
                <c:v>-4.7888894119805512</c:v>
              </c:pt>
              <c:pt idx="38">
                <c:v>-5.5021879752027729</c:v>
              </c:pt>
              <c:pt idx="39">
                <c:v>-6.1349952490916628</c:v>
              </c:pt>
              <c:pt idx="40">
                <c:v>-6.4420442415361068</c:v>
              </c:pt>
              <c:pt idx="41">
                <c:v>-5.260401812869441</c:v>
              </c:pt>
              <c:pt idx="42">
                <c:v>-3.3577582046472187</c:v>
              </c:pt>
              <c:pt idx="43">
                <c:v>-2.2451050818694411</c:v>
              </c:pt>
              <c:pt idx="44">
                <c:v>-1.2903666483138856</c:v>
              </c:pt>
              <c:pt idx="45">
                <c:v>-1.9483246188694405</c:v>
              </c:pt>
              <c:pt idx="46">
                <c:v>-0.88608479942499663</c:v>
              </c:pt>
              <c:pt idx="47">
                <c:v>-1.2352081903138847</c:v>
              </c:pt>
              <c:pt idx="48">
                <c:v>-6.2881122091663341E-2</c:v>
              </c:pt>
              <c:pt idx="49">
                <c:v>0.65894830835278106</c:v>
              </c:pt>
              <c:pt idx="50">
                <c:v>2.0711473574638912</c:v>
              </c:pt>
              <c:pt idx="51">
                <c:v>2.5590426674638915</c:v>
              </c:pt>
              <c:pt idx="52">
                <c:v>2.5237656369083354</c:v>
              </c:pt>
              <c:pt idx="53">
                <c:v>2.7925293499083357</c:v>
              </c:pt>
              <c:pt idx="54">
                <c:v>2.0743769855750025</c:v>
              </c:pt>
              <c:pt idx="55">
                <c:v>1.9710803605750027</c:v>
              </c:pt>
              <c:pt idx="56">
                <c:v>2.3857336917972245</c:v>
              </c:pt>
              <c:pt idx="57">
                <c:v>2.8585278663527802</c:v>
              </c:pt>
              <c:pt idx="58">
                <c:v>3.397663078019447</c:v>
              </c:pt>
              <c:pt idx="59">
                <c:v>3.152629921908336</c:v>
              </c:pt>
              <c:pt idx="60">
                <c:v>3.4483620461305584</c:v>
              </c:pt>
              <c:pt idx="61">
                <c:v>2.9871129864638912</c:v>
              </c:pt>
              <c:pt idx="62">
                <c:v>2.0740500876861137</c:v>
              </c:pt>
              <c:pt idx="63">
                <c:v>0.80361853890833557</c:v>
              </c:pt>
              <c:pt idx="64">
                <c:v>-1.9593154187583302</c:v>
              </c:pt>
              <c:pt idx="65">
                <c:v>-4.0423383758694413</c:v>
              </c:pt>
              <c:pt idx="66">
                <c:v>-4.8245712347583298</c:v>
              </c:pt>
              <c:pt idx="67">
                <c:v>-3.2783321124249962</c:v>
              </c:pt>
              <c:pt idx="68">
                <c:v>-4.1790601940916625</c:v>
              </c:pt>
              <c:pt idx="69">
                <c:v>-9.3373915587583287</c:v>
              </c:pt>
              <c:pt idx="70">
                <c:v>-16.539812313313885</c:v>
              </c:pt>
              <c:pt idx="71">
                <c:v>-23.452351751424999</c:v>
              </c:pt>
              <c:pt idx="72">
                <c:v>-27.36389973564722</c:v>
              </c:pt>
              <c:pt idx="73">
                <c:v>-30.541496514202773</c:v>
              </c:pt>
              <c:pt idx="74">
                <c:v>-29.551343342424996</c:v>
              </c:pt>
              <c:pt idx="75">
                <c:v>-30.172520173758329</c:v>
              </c:pt>
              <c:pt idx="76">
                <c:v>-28.076098761650922</c:v>
              </c:pt>
              <c:pt idx="77">
                <c:v>-27.617908445543517</c:v>
              </c:pt>
              <c:pt idx="78">
                <c:v>-24.288647556947222</c:v>
              </c:pt>
              <c:pt idx="79">
                <c:v>-21.379325033291668</c:v>
              </c:pt>
              <c:pt idx="80">
                <c:v>-17.023867264525002</c:v>
              </c:pt>
              <c:pt idx="81">
                <c:v>-14.337176757013887</c:v>
              </c:pt>
              <c:pt idx="82">
                <c:v>-13.06346712043611</c:v>
              </c:pt>
              <c:pt idx="83">
                <c:v>-13.948600125191666</c:v>
              </c:pt>
              <c:pt idx="84">
                <c:v>-13.702420836947221</c:v>
              </c:pt>
              <c:pt idx="85">
                <c:v>-13.261546773780557</c:v>
              </c:pt>
              <c:pt idx="86">
                <c:v>-12.29324810220278</c:v>
              </c:pt>
              <c:pt idx="87">
                <c:v>-11.328019343791668</c:v>
              </c:pt>
              <c:pt idx="88">
                <c:v>-11.178462924213891</c:v>
              </c:pt>
              <c:pt idx="89">
                <c:v>-11.380258484702779</c:v>
              </c:pt>
              <c:pt idx="90">
                <c:v>-10.817108117447225</c:v>
              </c:pt>
              <c:pt idx="91">
                <c:v>-9.2604924388472227</c:v>
              </c:pt>
              <c:pt idx="92">
                <c:v>-6.6528367560250006</c:v>
              </c:pt>
              <c:pt idx="93">
                <c:v>-6.6572159960583344</c:v>
              </c:pt>
              <c:pt idx="94">
                <c:v>-6.9070432678916687</c:v>
              </c:pt>
              <c:pt idx="95">
                <c:v>-8.6639412338472237</c:v>
              </c:pt>
              <c:pt idx="96">
                <c:v>-8.2536657407805567</c:v>
              </c:pt>
              <c:pt idx="97">
                <c:v>-7.8392417745472232</c:v>
              </c:pt>
              <c:pt idx="98">
                <c:v>-8.5420707208805577</c:v>
              </c:pt>
              <c:pt idx="99">
                <c:v>-9.3036982756694471</c:v>
              </c:pt>
              <c:pt idx="100">
                <c:v>-11.584913710980558</c:v>
              </c:pt>
              <c:pt idx="101">
                <c:v>-12.811236885058335</c:v>
              </c:pt>
              <c:pt idx="102">
                <c:v>-12.060919150969445</c:v>
              </c:pt>
              <c:pt idx="103">
                <c:v>-12.490712985336112</c:v>
              </c:pt>
              <c:pt idx="104">
                <c:v>-13.721797837747223</c:v>
              </c:pt>
              <c:pt idx="105">
                <c:v>-16.140076583491666</c:v>
              </c:pt>
              <c:pt idx="106">
                <c:v>-17.407773732358336</c:v>
              </c:pt>
              <c:pt idx="107">
                <c:v>-18.234355503258335</c:v>
              </c:pt>
              <c:pt idx="108">
                <c:v>-19.811038849602777</c:v>
              </c:pt>
              <c:pt idx="109">
                <c:v>-20.215609678469445</c:v>
              </c:pt>
              <c:pt idx="110">
                <c:v>-19.245198384991667</c:v>
              </c:pt>
              <c:pt idx="111">
                <c:v>-18.387555574180556</c:v>
              </c:pt>
              <c:pt idx="112">
                <c:v>-18.641575147069446</c:v>
              </c:pt>
              <c:pt idx="113">
                <c:v>-18.339470550825002</c:v>
              </c:pt>
              <c:pt idx="114">
                <c:v>-18.494606655791667</c:v>
              </c:pt>
              <c:pt idx="115">
                <c:v>-16.216945936436115</c:v>
              </c:pt>
              <c:pt idx="116">
                <c:v>-16.03965034200278</c:v>
              </c:pt>
              <c:pt idx="117">
                <c:v>-16.352054003858335</c:v>
              </c:pt>
              <c:pt idx="118">
                <c:v>-18.301071316869443</c:v>
              </c:pt>
              <c:pt idx="119">
                <c:v>-17.984897026225003</c:v>
              </c:pt>
              <c:pt idx="120">
                <c:v>-17.782567087058336</c:v>
              </c:pt>
              <c:pt idx="121">
                <c:v>-16.859140166180556</c:v>
              </c:pt>
              <c:pt idx="122">
                <c:v>-16.63058201861389</c:v>
              </c:pt>
              <c:pt idx="123">
                <c:v>-16.049404846836111</c:v>
              </c:pt>
              <c:pt idx="124">
                <c:v>-15.172198511525002</c:v>
              </c:pt>
              <c:pt idx="125">
                <c:v>-14.852643078025002</c:v>
              </c:pt>
              <c:pt idx="126">
                <c:v>-13.690998956469445</c:v>
              </c:pt>
              <c:pt idx="127">
                <c:v>-11.919099807136112</c:v>
              </c:pt>
              <c:pt idx="128">
                <c:v>-9.9357615048694452</c:v>
              </c:pt>
              <c:pt idx="129">
                <c:v>-8.9384678406805573</c:v>
              </c:pt>
              <c:pt idx="130">
                <c:v>-8.7060862316583343</c:v>
              </c:pt>
              <c:pt idx="131">
                <c:v>-7.8730123772027776</c:v>
              </c:pt>
              <c:pt idx="132">
                <c:v>-6.6023223233138886</c:v>
              </c:pt>
              <c:pt idx="133">
                <c:v>-6.3508357496138892</c:v>
              </c:pt>
              <c:pt idx="134">
                <c:v>-6.1204149952694458</c:v>
              </c:pt>
              <c:pt idx="135">
                <c:v>-5.8336837376694461</c:v>
              </c:pt>
              <c:pt idx="136">
                <c:v>-5.49844622821389</c:v>
              </c:pt>
              <c:pt idx="137">
                <c:v>-6.2275637456916684</c:v>
              </c:pt>
              <c:pt idx="138">
                <c:v>-6.093581773947224</c:v>
              </c:pt>
              <c:pt idx="139">
                <c:v>-5.1962988727916679</c:v>
              </c:pt>
              <c:pt idx="140">
                <c:v>-3.9494135857250008</c:v>
              </c:pt>
              <c:pt idx="141">
                <c:v>-3.7704354425694451</c:v>
              </c:pt>
              <c:pt idx="142">
                <c:v>-3.9126377427583336</c:v>
              </c:pt>
              <c:pt idx="143">
                <c:v>-3.8239393997916671</c:v>
              </c:pt>
              <c:pt idx="144">
                <c:v>-3.9785192681805555</c:v>
              </c:pt>
              <c:pt idx="145">
                <c:v>-3.824392669991667</c:v>
              </c:pt>
              <c:pt idx="146">
                <c:v>-3.2444361027250004</c:v>
              </c:pt>
              <c:pt idx="147">
                <c:v>-1.678292372691667</c:v>
              </c:pt>
              <c:pt idx="148">
                <c:v>-0.31708202799444468</c:v>
              </c:pt>
              <c:pt idx="149">
                <c:v>-0.10797692476388887</c:v>
              </c:pt>
              <c:pt idx="150">
                <c:v>0.19870233587777797</c:v>
              </c:pt>
              <c:pt idx="151">
                <c:v>-0.15487551484444448</c:v>
              </c:pt>
              <c:pt idx="152">
                <c:v>-8.7513736733333292E-2</c:v>
              </c:pt>
              <c:pt idx="153">
                <c:v>-1.0210075146777777</c:v>
              </c:pt>
              <c:pt idx="154">
                <c:v>-1.6414522459222223</c:v>
              </c:pt>
              <c:pt idx="155">
                <c:v>-2.0535591696222224</c:v>
              </c:pt>
              <c:pt idx="156">
                <c:v>-1.4793292327555558</c:v>
              </c:pt>
              <c:pt idx="157">
                <c:v>-1.0514748555333333</c:v>
              </c:pt>
              <c:pt idx="158">
                <c:v>-1.1360100607666668</c:v>
              </c:pt>
              <c:pt idx="159">
                <c:v>-1.6424945440222221</c:v>
              </c:pt>
              <c:pt idx="160">
                <c:v>-1.6339932256222223</c:v>
              </c:pt>
              <c:pt idx="161">
                <c:v>-1.1089250596333331</c:v>
              </c:pt>
              <c:pt idx="162">
                <c:v>-0.88703394697777782</c:v>
              </c:pt>
              <c:pt idx="163">
                <c:v>-1.0847915402111112</c:v>
              </c:pt>
              <c:pt idx="164">
                <c:v>-1.0919192782111111</c:v>
              </c:pt>
              <c:pt idx="165">
                <c:v>-0.68768372051111137</c:v>
              </c:pt>
              <c:pt idx="166">
                <c:v>5.8177156544444296E-2</c:v>
              </c:pt>
              <c:pt idx="167">
                <c:v>0.66917654307777763</c:v>
              </c:pt>
              <c:pt idx="168">
                <c:v>1.1069765146111112</c:v>
              </c:pt>
              <c:pt idx="169">
                <c:v>1.2896683886666667</c:v>
              </c:pt>
              <c:pt idx="170">
                <c:v>1.4765417287777778</c:v>
              </c:pt>
              <c:pt idx="171">
                <c:v>2.2980175812444439</c:v>
              </c:pt>
              <c:pt idx="172">
                <c:v>2.5048698205333331</c:v>
              </c:pt>
              <c:pt idx="173">
                <c:v>2.8241911450555555</c:v>
              </c:pt>
              <c:pt idx="174">
                <c:v>1.9713261756555556</c:v>
              </c:pt>
              <c:pt idx="175">
                <c:v>1.6129060663000001</c:v>
              </c:pt>
              <c:pt idx="176">
                <c:v>1.5977147080777776</c:v>
              </c:pt>
              <c:pt idx="177">
                <c:v>2.323700306633333</c:v>
              </c:pt>
              <c:pt idx="178">
                <c:v>2.8696720425333329</c:v>
              </c:pt>
              <c:pt idx="179">
                <c:v>3.3912981719555559</c:v>
              </c:pt>
              <c:pt idx="180">
                <c:v>3.1750410730777783</c:v>
              </c:pt>
              <c:pt idx="181">
                <c:v>2.9316468716777777</c:v>
              </c:pt>
              <c:pt idx="182">
                <c:v>2.2058034148444445</c:v>
              </c:pt>
              <c:pt idx="183">
                <c:v>1.3340175085444443</c:v>
              </c:pt>
              <c:pt idx="184">
                <c:v>0.67915412652222218</c:v>
              </c:pt>
              <c:pt idx="185">
                <c:v>0.18943760514444433</c:v>
              </c:pt>
              <c:pt idx="186">
                <c:v>0.26562005401111088</c:v>
              </c:pt>
              <c:pt idx="187">
                <c:v>0.80780196857777753</c:v>
              </c:pt>
              <c:pt idx="188">
                <c:v>0.18449300158888882</c:v>
              </c:pt>
              <c:pt idx="189">
                <c:v>-0.46166046376666653</c:v>
              </c:pt>
              <c:pt idx="190">
                <c:v>-1.1817290355444443</c:v>
              </c:pt>
              <c:pt idx="191">
                <c:v>-0.77051726721111091</c:v>
              </c:pt>
              <c:pt idx="192">
                <c:v>-1.0048560179999999</c:v>
              </c:pt>
              <c:pt idx="193">
                <c:v>-1.2307554038777779</c:v>
              </c:pt>
              <c:pt idx="194">
                <c:v>-2.0727102695999999</c:v>
              </c:pt>
              <c:pt idx="195">
                <c:v>-2.8730736150555551</c:v>
              </c:pt>
            </c:numLit>
          </c:val>
          <c:smooth val="0"/>
          <c:extLst>
            <c:ext xmlns:c16="http://schemas.microsoft.com/office/drawing/2014/chart" uri="{C3380CC4-5D6E-409C-BE32-E72D297353CC}">
              <c16:uniqueId val="{00000003-CD7C-4633-8419-8EAD2E3AF396}"/>
            </c:ext>
          </c:extLst>
        </c:ser>
        <c:ser>
          <c:idx val="2"/>
          <c:order val="2"/>
          <c:tx>
            <c:v>comercio</c:v>
          </c:tx>
          <c:spPr>
            <a:ln w="38100">
              <a:solidFill>
                <a:schemeClr val="accent2"/>
              </a:solidFill>
              <a:prstDash val="solid"/>
            </a:ln>
          </c:spPr>
          <c:marker>
            <c:symbol val="none"/>
          </c:marker>
          <c:dLbls>
            <c:dLbl>
              <c:idx val="21"/>
              <c:layout>
                <c:manualLayout>
                  <c:x val="7.0418860364347587E-3"/>
                  <c:y val="8.628905257810515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D7C-4633-8419-8EAD2E3AF396}"/>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7">
                <c:v> </c:v>
              </c:pt>
              <c:pt idx="198">
                <c:v> </c:v>
              </c:pt>
              <c:pt idx="199">
                <c:v> </c:v>
              </c:pt>
              <c:pt idx="200">
                <c:v> </c:v>
              </c:pt>
              <c:pt idx="201">
                <c:v> </c:v>
              </c:pt>
              <c:pt idx="202">
                <c:v> </c:v>
              </c:pt>
              <c:pt idx="203">
                <c:v> </c:v>
              </c:pt>
              <c:pt idx="204">
                <c:v> </c:v>
              </c:pt>
              <c:pt idx="205">
                <c:v> </c:v>
              </c:pt>
              <c:pt idx="206">
                <c:v> </c:v>
              </c:pt>
            </c:strLit>
          </c:cat>
          <c:val>
            <c:numLit>
              <c:formatCode>0.0</c:formatCode>
              <c:ptCount val="196"/>
              <c:pt idx="0">
                <c:v>-12.833465350425215</c:v>
              </c:pt>
              <c:pt idx="1">
                <c:v>-11.554316857792736</c:v>
              </c:pt>
              <c:pt idx="2">
                <c:v>-12.010482028049147</c:v>
              </c:pt>
              <c:pt idx="3">
                <c:v>-12.077331329083334</c:v>
              </c:pt>
              <c:pt idx="4">
                <c:v>-13.178865449305556</c:v>
              </c:pt>
              <c:pt idx="5">
                <c:v>-12.796431457083335</c:v>
              </c:pt>
              <c:pt idx="6">
                <c:v>-12.272797078416668</c:v>
              </c:pt>
              <c:pt idx="7">
                <c:v>-9.6691633580833329</c:v>
              </c:pt>
              <c:pt idx="8">
                <c:v>-7.5481362949722213</c:v>
              </c:pt>
              <c:pt idx="9">
                <c:v>-5.628317413194444</c:v>
              </c:pt>
              <c:pt idx="10">
                <c:v>-4.9438135863055557</c:v>
              </c:pt>
              <c:pt idx="11">
                <c:v>-4.5217507369722219</c:v>
              </c:pt>
              <c:pt idx="12">
                <c:v>-4.2526133260833339</c:v>
              </c:pt>
              <c:pt idx="13">
                <c:v>-5.6683105850833329</c:v>
              </c:pt>
              <c:pt idx="14">
                <c:v>-7.4951755479722211</c:v>
              </c:pt>
              <c:pt idx="15">
                <c:v>-8.2638012858611116</c:v>
              </c:pt>
              <c:pt idx="16">
                <c:v>-4.9799678048611113</c:v>
              </c:pt>
              <c:pt idx="17">
                <c:v>-2.4084784093055558</c:v>
              </c:pt>
              <c:pt idx="18">
                <c:v>-0.13110396530555515</c:v>
              </c:pt>
              <c:pt idx="19">
                <c:v>-1.3358447087499996</c:v>
              </c:pt>
              <c:pt idx="20">
                <c:v>-1.3848506325277772</c:v>
              </c:pt>
              <c:pt idx="21">
                <c:v>-2.8514890497500001</c:v>
              </c:pt>
              <c:pt idx="22">
                <c:v>-3.756454581416667</c:v>
              </c:pt>
              <c:pt idx="23">
                <c:v>-4.3557481978611108</c:v>
              </c:pt>
              <c:pt idx="24">
                <c:v>-4.7067122170833331</c:v>
              </c:pt>
              <c:pt idx="25">
                <c:v>-5.1840603923055557</c:v>
              </c:pt>
              <c:pt idx="26">
                <c:v>-5.0049162966388892</c:v>
              </c:pt>
              <c:pt idx="27">
                <c:v>-5.5807293923055559</c:v>
              </c:pt>
              <c:pt idx="28">
                <c:v>-5.1003545526388887</c:v>
              </c:pt>
              <c:pt idx="29">
                <c:v>-6.33135412675</c:v>
              </c:pt>
              <c:pt idx="30">
                <c:v>-7.5849716097499993</c:v>
              </c:pt>
              <c:pt idx="31">
                <c:v>-9.7875925284166652</c:v>
              </c:pt>
              <c:pt idx="32">
                <c:v>-10.689255103083333</c:v>
              </c:pt>
              <c:pt idx="33">
                <c:v>-11.346789447527778</c:v>
              </c:pt>
              <c:pt idx="34">
                <c:v>-11.230325969416668</c:v>
              </c:pt>
              <c:pt idx="35">
                <c:v>-8.8727096198611104</c:v>
              </c:pt>
              <c:pt idx="36">
                <c:v>-6.7293499488611106</c:v>
              </c:pt>
              <c:pt idx="37">
                <c:v>-5.2010362599722209</c:v>
              </c:pt>
              <c:pt idx="38">
                <c:v>-7.682750452083333</c:v>
              </c:pt>
              <c:pt idx="39">
                <c:v>-7.625789320638888</c:v>
              </c:pt>
              <c:pt idx="40">
                <c:v>-9.2202408643055573</c:v>
              </c:pt>
              <c:pt idx="41">
                <c:v>-7.2593580903055566</c:v>
              </c:pt>
              <c:pt idx="42">
                <c:v>-7.3128370279722228</c:v>
              </c:pt>
              <c:pt idx="43">
                <c:v>-6.6199030867499999</c:v>
              </c:pt>
              <c:pt idx="44">
                <c:v>-6.2777178445277784</c:v>
              </c:pt>
              <c:pt idx="45">
                <c:v>-4.3080332435277784</c:v>
              </c:pt>
              <c:pt idx="46">
                <c:v>-2.9089087198611119</c:v>
              </c:pt>
              <c:pt idx="47">
                <c:v>-3.072540538972222</c:v>
              </c:pt>
              <c:pt idx="48">
                <c:v>-4.3532690193055554</c:v>
              </c:pt>
              <c:pt idx="49">
                <c:v>-3.7140120259722216</c:v>
              </c:pt>
              <c:pt idx="50">
                <c:v>-3.7221647813055547</c:v>
              </c:pt>
              <c:pt idx="51">
                <c:v>-3.5701563821944444</c:v>
              </c:pt>
              <c:pt idx="52">
                <c:v>-3.4483429569722226</c:v>
              </c:pt>
              <c:pt idx="53">
                <c:v>-2.6022584617500004</c:v>
              </c:pt>
              <c:pt idx="54">
                <c:v>-2.8641406746388895</c:v>
              </c:pt>
              <c:pt idx="55">
                <c:v>-3.4292854533055555</c:v>
              </c:pt>
              <c:pt idx="56">
                <c:v>-4.2024052959722225</c:v>
              </c:pt>
              <c:pt idx="57">
                <c:v>-3.9490133751944438</c:v>
              </c:pt>
              <c:pt idx="58">
                <c:v>-3.4731356803055555</c:v>
              </c:pt>
              <c:pt idx="59">
                <c:v>-2.5654411786388893</c:v>
              </c:pt>
              <c:pt idx="60">
                <c:v>-2.108093175638889</c:v>
              </c:pt>
              <c:pt idx="61">
                <c:v>-2.0741886386388888</c:v>
              </c:pt>
              <c:pt idx="62">
                <c:v>-1.9416101299722222</c:v>
              </c:pt>
              <c:pt idx="63">
                <c:v>-2.9119814534166668</c:v>
              </c:pt>
              <c:pt idx="64">
                <c:v>-4.2146224907500001</c:v>
              </c:pt>
              <c:pt idx="65">
                <c:v>-7.4541177421944456</c:v>
              </c:pt>
              <c:pt idx="66">
                <c:v>-9.8128123985277789</c:v>
              </c:pt>
              <c:pt idx="67">
                <c:v>-11.233965361194445</c:v>
              </c:pt>
              <c:pt idx="68">
                <c:v>-11.52499101075</c:v>
              </c:pt>
              <c:pt idx="69">
                <c:v>-12.615596921527777</c:v>
              </c:pt>
              <c:pt idx="70">
                <c:v>-14.777446808416665</c:v>
              </c:pt>
              <c:pt idx="71">
                <c:v>-17.38560319463889</c:v>
              </c:pt>
              <c:pt idx="72">
                <c:v>-18.026173206083332</c:v>
              </c:pt>
              <c:pt idx="73">
                <c:v>-19.875967412750001</c:v>
              </c:pt>
              <c:pt idx="74">
                <c:v>-20.349142296083333</c:v>
              </c:pt>
              <c:pt idx="75">
                <c:v>-21.44516025675</c:v>
              </c:pt>
              <c:pt idx="76">
                <c:v>-20.035418819736112</c:v>
              </c:pt>
              <c:pt idx="77">
                <c:v>-17.805773258622224</c:v>
              </c:pt>
              <c:pt idx="78">
                <c:v>-14.911596957430556</c:v>
              </c:pt>
              <c:pt idx="79">
                <c:v>-12.481575803430557</c:v>
              </c:pt>
              <c:pt idx="80">
                <c:v>-9.9284068315194443</c:v>
              </c:pt>
              <c:pt idx="81">
                <c:v>-7.6833906450416665</c:v>
              </c:pt>
              <c:pt idx="82">
                <c:v>-6.4210363051416666</c:v>
              </c:pt>
              <c:pt idx="83">
                <c:v>-5.8499567460416673</c:v>
              </c:pt>
              <c:pt idx="84">
                <c:v>-5.8575781305861119</c:v>
              </c:pt>
              <c:pt idx="85">
                <c:v>-4.488433060708334</c:v>
              </c:pt>
              <c:pt idx="86">
                <c:v>-4.0396960218527775</c:v>
              </c:pt>
              <c:pt idx="87">
                <c:v>-2.6681935850527783</c:v>
              </c:pt>
              <c:pt idx="88">
                <c:v>-2.6342697947750007</c:v>
              </c:pt>
              <c:pt idx="89">
                <c:v>-2.5369733306083337</c:v>
              </c:pt>
              <c:pt idx="90">
                <c:v>-3.6056423471194452</c:v>
              </c:pt>
              <c:pt idx="91">
                <c:v>-4.2677937134416668</c:v>
              </c:pt>
              <c:pt idx="92">
                <c:v>-5.6313957119638891</c:v>
              </c:pt>
              <c:pt idx="93">
                <c:v>-6.751992622775</c:v>
              </c:pt>
              <c:pt idx="94">
                <c:v>-7.4585105213750005</c:v>
              </c:pt>
              <c:pt idx="95">
                <c:v>-7.8390247849972239</c:v>
              </c:pt>
              <c:pt idx="96">
                <c:v>-7.1298965463305564</c:v>
              </c:pt>
              <c:pt idx="97">
                <c:v>-7.4150495019083325</c:v>
              </c:pt>
              <c:pt idx="98">
                <c:v>-8.6031120812527764</c:v>
              </c:pt>
              <c:pt idx="99">
                <c:v>-12.067501210297223</c:v>
              </c:pt>
              <c:pt idx="100">
                <c:v>-15.096189899897221</c:v>
              </c:pt>
              <c:pt idx="101">
                <c:v>-16.744334526963893</c:v>
              </c:pt>
              <c:pt idx="102">
                <c:v>-18.239661463363891</c:v>
              </c:pt>
              <c:pt idx="103">
                <c:v>-18.594083596586113</c:v>
              </c:pt>
              <c:pt idx="104">
                <c:v>-19.330609137241666</c:v>
              </c:pt>
              <c:pt idx="105">
                <c:v>-19.063827841841668</c:v>
              </c:pt>
              <c:pt idx="106">
                <c:v>-20.797275033586107</c:v>
              </c:pt>
              <c:pt idx="107">
                <c:v>-22.007187828530551</c:v>
              </c:pt>
              <c:pt idx="108">
                <c:v>-22.284302822874995</c:v>
              </c:pt>
              <c:pt idx="109">
                <c:v>-21.22448564426389</c:v>
              </c:pt>
              <c:pt idx="110">
                <c:v>-20.387277527386114</c:v>
              </c:pt>
              <c:pt idx="111">
                <c:v>-19.718465693808337</c:v>
              </c:pt>
              <c:pt idx="112">
                <c:v>-20.467855721619443</c:v>
              </c:pt>
              <c:pt idx="113">
                <c:v>-20.199136975186111</c:v>
              </c:pt>
              <c:pt idx="114">
                <c:v>-20.404680360041667</c:v>
              </c:pt>
              <c:pt idx="115">
                <c:v>-19.675348939619443</c:v>
              </c:pt>
              <c:pt idx="116">
                <c:v>-20.386782496241668</c:v>
              </c:pt>
              <c:pt idx="117">
                <c:v>-20.837803941197222</c:v>
              </c:pt>
              <c:pt idx="118">
                <c:v>-20.041078733152776</c:v>
              </c:pt>
              <c:pt idx="119">
                <c:v>-19.383146699686112</c:v>
              </c:pt>
              <c:pt idx="120">
                <c:v>-19.047020648552778</c:v>
              </c:pt>
              <c:pt idx="121">
                <c:v>-18.577258004919447</c:v>
              </c:pt>
              <c:pt idx="122">
                <c:v>-17.346858445619446</c:v>
              </c:pt>
              <c:pt idx="123">
                <c:v>-15.89754371195278</c:v>
              </c:pt>
              <c:pt idx="124">
                <c:v>-15.081701799130556</c:v>
              </c:pt>
              <c:pt idx="125">
                <c:v>-14.214253360030554</c:v>
              </c:pt>
              <c:pt idx="126">
                <c:v>-12.866229008130555</c:v>
              </c:pt>
              <c:pt idx="127">
                <c:v>-11.373619166974999</c:v>
              </c:pt>
              <c:pt idx="128">
                <c:v>-9.2940243385861105</c:v>
              </c:pt>
              <c:pt idx="129">
                <c:v>-7.4390154347972226</c:v>
              </c:pt>
              <c:pt idx="130">
                <c:v>-5.3562507543194444</c:v>
              </c:pt>
              <c:pt idx="131">
                <c:v>-3.675295776863889</c:v>
              </c:pt>
              <c:pt idx="132">
                <c:v>-3.0178392524083333</c:v>
              </c:pt>
              <c:pt idx="133">
                <c:v>-2.0306926766861113</c:v>
              </c:pt>
              <c:pt idx="134">
                <c:v>-1.5382190119861114</c:v>
              </c:pt>
              <c:pt idx="135">
                <c:v>-0.82920945300833393</c:v>
              </c:pt>
              <c:pt idx="136">
                <c:v>-0.8733694008861117</c:v>
              </c:pt>
              <c:pt idx="137">
                <c:v>-1.0114623493750006</c:v>
              </c:pt>
              <c:pt idx="138">
                <c:v>-1.2335895611861114</c:v>
              </c:pt>
              <c:pt idx="139">
                <c:v>-1.3728831191527782</c:v>
              </c:pt>
              <c:pt idx="140">
                <c:v>-1.397046727530556</c:v>
              </c:pt>
              <c:pt idx="141">
                <c:v>-0.84081774826388933</c:v>
              </c:pt>
              <c:pt idx="142">
                <c:v>-0.88390670989722275</c:v>
              </c:pt>
              <c:pt idx="143">
                <c:v>-1.4851074122972225</c:v>
              </c:pt>
              <c:pt idx="144">
                <c:v>-1.1467154010083334</c:v>
              </c:pt>
              <c:pt idx="145">
                <c:v>-1.1813920576972226</c:v>
              </c:pt>
              <c:pt idx="146">
                <c:v>-4.9067920452777948E-2</c:v>
              </c:pt>
              <c:pt idx="147">
                <c:v>-0.14829454105277798</c:v>
              </c:pt>
              <c:pt idx="148">
                <c:v>0.85120626318703696</c:v>
              </c:pt>
              <c:pt idx="149">
                <c:v>1.0738504553824073</c:v>
              </c:pt>
              <c:pt idx="150">
                <c:v>1.3439840316222222</c:v>
              </c:pt>
              <c:pt idx="151">
                <c:v>1.6980518493222221</c:v>
              </c:pt>
              <c:pt idx="152">
                <c:v>1.9435840186555555</c:v>
              </c:pt>
              <c:pt idx="153">
                <c:v>1.6514181465888889</c:v>
              </c:pt>
              <c:pt idx="154">
                <c:v>0.59604470144444444</c:v>
              </c:pt>
              <c:pt idx="155">
                <c:v>0.1351431307222222</c:v>
              </c:pt>
              <c:pt idx="156">
                <c:v>-0.57616804775555563</c:v>
              </c:pt>
              <c:pt idx="157">
                <c:v>-0.65850647494444448</c:v>
              </c:pt>
              <c:pt idx="158">
                <c:v>-0.84912464195555559</c:v>
              </c:pt>
              <c:pt idx="159">
                <c:v>0.4594875428888891</c:v>
              </c:pt>
              <c:pt idx="160">
                <c:v>0.44834398520000024</c:v>
              </c:pt>
              <c:pt idx="161">
                <c:v>0.58215950074444478</c:v>
              </c:pt>
              <c:pt idx="162">
                <c:v>0.61072228808888906</c:v>
              </c:pt>
              <c:pt idx="163">
                <c:v>1.3125126226666666</c:v>
              </c:pt>
              <c:pt idx="164">
                <c:v>1.813446966011111</c:v>
              </c:pt>
              <c:pt idx="165">
                <c:v>1.9120447213</c:v>
              </c:pt>
              <c:pt idx="166">
                <c:v>2.3009860795555555</c:v>
              </c:pt>
              <c:pt idx="167">
                <c:v>2.7472140881111113</c:v>
              </c:pt>
              <c:pt idx="168">
                <c:v>2.8233629255777779</c:v>
              </c:pt>
              <c:pt idx="169">
                <c:v>3.0795943534111117</c:v>
              </c:pt>
              <c:pt idx="170">
                <c:v>2.9066549316111114</c:v>
              </c:pt>
              <c:pt idx="171">
                <c:v>3.5463970099444446</c:v>
              </c:pt>
              <c:pt idx="172">
                <c:v>3.4470687596555556</c:v>
              </c:pt>
              <c:pt idx="173">
                <c:v>3.9202830835666664</c:v>
              </c:pt>
              <c:pt idx="174">
                <c:v>3.8705625741333329</c:v>
              </c:pt>
              <c:pt idx="175">
                <c:v>3.887399686277778</c:v>
              </c:pt>
              <c:pt idx="176">
                <c:v>3.6978462625666668</c:v>
              </c:pt>
              <c:pt idx="177">
                <c:v>3.4872611761111103</c:v>
              </c:pt>
              <c:pt idx="178">
                <c:v>3.8229980914222215</c:v>
              </c:pt>
              <c:pt idx="179">
                <c:v>4.0937334417888884</c:v>
              </c:pt>
              <c:pt idx="180">
                <c:v>4.0126486126555552</c:v>
              </c:pt>
              <c:pt idx="181">
                <c:v>3.5916093384222219</c:v>
              </c:pt>
              <c:pt idx="182">
                <c:v>3.3551945406333332</c:v>
              </c:pt>
              <c:pt idx="183">
                <c:v>3.2241351739555557</c:v>
              </c:pt>
              <c:pt idx="184">
                <c:v>3.6013563659777774</c:v>
              </c:pt>
              <c:pt idx="185">
                <c:v>3.4429498757444446</c:v>
              </c:pt>
              <c:pt idx="186">
                <c:v>3.1796805044222225</c:v>
              </c:pt>
              <c:pt idx="187">
                <c:v>2.8568561823</c:v>
              </c:pt>
              <c:pt idx="188">
                <c:v>3.1557774695666669</c:v>
              </c:pt>
              <c:pt idx="189">
                <c:v>3.8102961387999996</c:v>
              </c:pt>
              <c:pt idx="190">
                <c:v>3.6889469353777771</c:v>
              </c:pt>
              <c:pt idx="191">
                <c:v>3.3308503850333331</c:v>
              </c:pt>
              <c:pt idx="192">
                <c:v>2.9823299436222221</c:v>
              </c:pt>
              <c:pt idx="193">
                <c:v>3.6846437420222222</c:v>
              </c:pt>
              <c:pt idx="194">
                <c:v>3.578150343855556</c:v>
              </c:pt>
              <c:pt idx="195">
                <c:v>3.2002344880333333</c:v>
              </c:pt>
            </c:numLit>
          </c:val>
          <c:smooth val="0"/>
          <c:extLst>
            <c:ext xmlns:c16="http://schemas.microsoft.com/office/drawing/2014/chart" uri="{C3380CC4-5D6E-409C-BE32-E72D297353CC}">
              <c16:uniqueId val="{00000005-CD7C-4633-8419-8EAD2E3AF396}"/>
            </c:ext>
          </c:extLst>
        </c:ser>
        <c:ser>
          <c:idx val="3"/>
          <c:order val="3"/>
          <c:tx>
            <c:v>servicos</c:v>
          </c:tx>
          <c:spPr>
            <a:ln w="25400">
              <a:solidFill>
                <a:srgbClr val="333333"/>
              </a:solidFill>
              <a:prstDash val="solid"/>
            </a:ln>
          </c:spPr>
          <c:marker>
            <c:symbol val="none"/>
          </c:marker>
          <c:dLbls>
            <c:dLbl>
              <c:idx val="20"/>
              <c:layout>
                <c:manualLayout>
                  <c:x val="0.39962198512168229"/>
                  <c:y val="-3.3579431603307654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D7C-4633-8419-8EAD2E3AF3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7">
                <c:v> </c:v>
              </c:pt>
              <c:pt idx="198">
                <c:v> </c:v>
              </c:pt>
              <c:pt idx="199">
                <c:v> </c:v>
              </c:pt>
              <c:pt idx="200">
                <c:v> </c:v>
              </c:pt>
              <c:pt idx="201">
                <c:v> </c:v>
              </c:pt>
              <c:pt idx="202">
                <c:v> </c:v>
              </c:pt>
              <c:pt idx="203">
                <c:v> </c:v>
              </c:pt>
              <c:pt idx="204">
                <c:v> </c:v>
              </c:pt>
              <c:pt idx="205">
                <c:v> </c:v>
              </c:pt>
              <c:pt idx="206">
                <c:v> </c:v>
              </c:pt>
            </c:strLit>
          </c:cat>
          <c:val>
            <c:numLit>
              <c:formatCode>0.0</c:formatCode>
              <c:ptCount val="196"/>
              <c:pt idx="0">
                <c:v>-0.1010539114444428</c:v>
              </c:pt>
              <c:pt idx="1">
                <c:v>1.0273764952222229</c:v>
              </c:pt>
              <c:pt idx="2">
                <c:v>-3.3120797817777774</c:v>
              </c:pt>
              <c:pt idx="3">
                <c:v>-6.642689517888889</c:v>
              </c:pt>
              <c:pt idx="4">
                <c:v>-10.600119637555556</c:v>
              </c:pt>
              <c:pt idx="5">
                <c:v>-9.4084302155555566</c:v>
              </c:pt>
              <c:pt idx="6">
                <c:v>-8.4801868670000005</c:v>
              </c:pt>
              <c:pt idx="7">
                <c:v>-4.6083665167777754</c:v>
              </c:pt>
              <c:pt idx="8">
                <c:v>-6.7349717658888864</c:v>
              </c:pt>
              <c:pt idx="9">
                <c:v>-4.2571573564444423</c:v>
              </c:pt>
              <c:pt idx="10">
                <c:v>-3.6667206318888872</c:v>
              </c:pt>
              <c:pt idx="11">
                <c:v>0.64288519255555754</c:v>
              </c:pt>
              <c:pt idx="12">
                <c:v>-0.18672447499999825</c:v>
              </c:pt>
              <c:pt idx="13">
                <c:v>0.14331489100000075</c:v>
              </c:pt>
              <c:pt idx="14">
                <c:v>3.164929299333334</c:v>
              </c:pt>
              <c:pt idx="15">
                <c:v>8.8574373705555569</c:v>
              </c:pt>
              <c:pt idx="16">
                <c:v>12.164429525444447</c:v>
              </c:pt>
              <c:pt idx="17">
                <c:v>11.594259676888891</c:v>
              </c:pt>
              <c:pt idx="18">
                <c:v>8.4890803770000023</c:v>
              </c:pt>
              <c:pt idx="19">
                <c:v>8.4359502277777789</c:v>
              </c:pt>
              <c:pt idx="20">
                <c:v>6.8765527792222239</c:v>
              </c:pt>
              <c:pt idx="21">
                <c:v>5.4366549485555566</c:v>
              </c:pt>
              <c:pt idx="22">
                <c:v>4.2435220347777793</c:v>
              </c:pt>
              <c:pt idx="23">
                <c:v>3.7542570678888905</c:v>
              </c:pt>
              <c:pt idx="24">
                <c:v>3.0528155182222236</c:v>
              </c:pt>
              <c:pt idx="25">
                <c:v>2.5758855205555569</c:v>
              </c:pt>
              <c:pt idx="26">
                <c:v>1.7854324238888895</c:v>
              </c:pt>
              <c:pt idx="27">
                <c:v>0.99469386199999976</c:v>
              </c:pt>
              <c:pt idx="28">
                <c:v>-0.37433254255555476</c:v>
              </c:pt>
              <c:pt idx="29">
                <c:v>-0.28991464877777756</c:v>
              </c:pt>
              <c:pt idx="30">
                <c:v>-0.77465646044444358</c:v>
              </c:pt>
              <c:pt idx="31">
                <c:v>-0.13960896699999914</c:v>
              </c:pt>
              <c:pt idx="32">
                <c:v>-4.9328788555554039E-2</c:v>
              </c:pt>
              <c:pt idx="33">
                <c:v>0.49712691177777918</c:v>
              </c:pt>
              <c:pt idx="34">
                <c:v>-1.6466097747777768</c:v>
              </c:pt>
              <c:pt idx="35">
                <c:v>0.69290352377777875</c:v>
              </c:pt>
              <c:pt idx="36">
                <c:v>0.98899143822222324</c:v>
              </c:pt>
              <c:pt idx="37">
                <c:v>2.5115941968888902</c:v>
              </c:pt>
              <c:pt idx="38">
                <c:v>0.30271056888888964</c:v>
              </c:pt>
              <c:pt idx="39">
                <c:v>1.1268481364444458</c:v>
              </c:pt>
              <c:pt idx="40">
                <c:v>1.4571804234444459</c:v>
              </c:pt>
              <c:pt idx="41">
                <c:v>8.5867631261111139</c:v>
              </c:pt>
              <c:pt idx="42">
                <c:v>10.111001708444446</c:v>
              </c:pt>
              <c:pt idx="43">
                <c:v>8.8317135745555575</c:v>
              </c:pt>
              <c:pt idx="44">
                <c:v>3.9535822763333353</c:v>
              </c:pt>
              <c:pt idx="45">
                <c:v>5.341298611222224</c:v>
              </c:pt>
              <c:pt idx="46">
                <c:v>7.5810446707777785</c:v>
              </c:pt>
              <c:pt idx="47">
                <c:v>8.0188258164444459</c:v>
              </c:pt>
              <c:pt idx="48">
                <c:v>6.7123793326666679</c:v>
              </c:pt>
              <c:pt idx="49">
                <c:v>7.3503999802222237</c:v>
              </c:pt>
              <c:pt idx="50">
                <c:v>7.5524325685555569</c:v>
              </c:pt>
              <c:pt idx="51">
                <c:v>9.5311467807777799</c:v>
              </c:pt>
              <c:pt idx="52">
                <c:v>10.040905839444447</c:v>
              </c:pt>
              <c:pt idx="53">
                <c:v>10.429219661444444</c:v>
              </c:pt>
              <c:pt idx="54">
                <c:v>9.2000817144444458</c:v>
              </c:pt>
              <c:pt idx="55">
                <c:v>9.7499703026666662</c:v>
              </c:pt>
              <c:pt idx="56">
                <c:v>10.441536363111112</c:v>
              </c:pt>
              <c:pt idx="57">
                <c:v>10.679289113000001</c:v>
              </c:pt>
              <c:pt idx="58">
                <c:v>11.992372038000001</c:v>
              </c:pt>
              <c:pt idx="59">
                <c:v>11.857602012333336</c:v>
              </c:pt>
              <c:pt idx="60">
                <c:v>13.307615642888891</c:v>
              </c:pt>
              <c:pt idx="61">
                <c:v>11.678923725777778</c:v>
              </c:pt>
              <c:pt idx="62">
                <c:v>11.579589686555558</c:v>
              </c:pt>
              <c:pt idx="63">
                <c:v>11.993788905888891</c:v>
              </c:pt>
              <c:pt idx="64">
                <c:v>11.918845041888892</c:v>
              </c:pt>
              <c:pt idx="65">
                <c:v>10.53956564877778</c:v>
              </c:pt>
              <c:pt idx="66">
                <c:v>7.0283842148888906</c:v>
              </c:pt>
              <c:pt idx="67">
                <c:v>3.9125684258888902</c:v>
              </c:pt>
              <c:pt idx="68">
                <c:v>1.0650144970000011</c:v>
              </c:pt>
              <c:pt idx="69">
                <c:v>-2.2964459991111106</c:v>
              </c:pt>
              <c:pt idx="70">
                <c:v>-3.5991109134444437</c:v>
              </c:pt>
              <c:pt idx="71">
                <c:v>-3.5239864553333322</c:v>
              </c:pt>
              <c:pt idx="72">
                <c:v>-5.6422631268888876</c:v>
              </c:pt>
              <c:pt idx="73">
                <c:v>-11.615845381</c:v>
              </c:pt>
              <c:pt idx="74">
                <c:v>-17.148227000333332</c:v>
              </c:pt>
              <c:pt idx="75">
                <c:v>-19.440609159111109</c:v>
              </c:pt>
              <c:pt idx="76">
                <c:v>-18.290491970629628</c:v>
              </c:pt>
              <c:pt idx="77">
                <c:v>-16.671332164703703</c:v>
              </c:pt>
              <c:pt idx="78">
                <c:v>-13.511935665222223</c:v>
              </c:pt>
              <c:pt idx="79">
                <c:v>-8.4038561080000012</c:v>
              </c:pt>
              <c:pt idx="80">
                <c:v>-5.6868034623333328</c:v>
              </c:pt>
              <c:pt idx="81">
                <c:v>-3.5384567135555547</c:v>
              </c:pt>
              <c:pt idx="82">
                <c:v>-3.5225367588888883</c:v>
              </c:pt>
              <c:pt idx="83">
                <c:v>-2.5722233263333329</c:v>
              </c:pt>
              <c:pt idx="84">
                <c:v>-0.61951568022222159</c:v>
              </c:pt>
              <c:pt idx="85">
                <c:v>-1.0956010885555552</c:v>
              </c:pt>
              <c:pt idx="86">
                <c:v>-0.26015611788888832</c:v>
              </c:pt>
              <c:pt idx="87">
                <c:v>-1.651795384444444</c:v>
              </c:pt>
              <c:pt idx="88">
                <c:v>-1.1719856311111105</c:v>
              </c:pt>
              <c:pt idx="89">
                <c:v>-2.4970084666666663</c:v>
              </c:pt>
              <c:pt idx="90">
                <c:v>-2.2814775472222215</c:v>
              </c:pt>
              <c:pt idx="91">
                <c:v>-3.7754878173333331</c:v>
              </c:pt>
              <c:pt idx="92">
                <c:v>-3.2120288454444434</c:v>
              </c:pt>
              <c:pt idx="93">
                <c:v>-3.8124992785555549</c:v>
              </c:pt>
              <c:pt idx="94">
                <c:v>-2.3292110788888887</c:v>
              </c:pt>
              <c:pt idx="95">
                <c:v>-2.9191266188888889</c:v>
              </c:pt>
              <c:pt idx="96">
                <c:v>-3.9127328811111113</c:v>
              </c:pt>
              <c:pt idx="97">
                <c:v>-4.0152331771111109</c:v>
              </c:pt>
              <c:pt idx="98">
                <c:v>-5.1870765263333327</c:v>
              </c:pt>
              <c:pt idx="99">
                <c:v>-5.968454800888888</c:v>
              </c:pt>
              <c:pt idx="100">
                <c:v>-8.1157441794444427</c:v>
              </c:pt>
              <c:pt idx="101">
                <c:v>-8.4123926804444427</c:v>
              </c:pt>
              <c:pt idx="102">
                <c:v>-10.769276561666665</c:v>
              </c:pt>
              <c:pt idx="103">
                <c:v>-13.144817688999998</c:v>
              </c:pt>
              <c:pt idx="104">
                <c:v>-16.094062531333332</c:v>
              </c:pt>
              <c:pt idx="105">
                <c:v>-17.063852589888892</c:v>
              </c:pt>
              <c:pt idx="106">
                <c:v>-19.02851017288889</c:v>
              </c:pt>
              <c:pt idx="107">
                <c:v>-20.814044725111113</c:v>
              </c:pt>
              <c:pt idx="108">
                <c:v>-22.24701153877778</c:v>
              </c:pt>
              <c:pt idx="109">
                <c:v>-22.481622630111115</c:v>
              </c:pt>
              <c:pt idx="110">
                <c:v>-23.019623863222225</c:v>
              </c:pt>
              <c:pt idx="111">
                <c:v>-23.391486201000003</c:v>
              </c:pt>
              <c:pt idx="112">
                <c:v>-23.111328101555557</c:v>
              </c:pt>
              <c:pt idx="113">
                <c:v>-24.197408709222227</c:v>
              </c:pt>
              <c:pt idx="114">
                <c:v>-25.390987167888891</c:v>
              </c:pt>
              <c:pt idx="115">
                <c:v>-25.128027096888886</c:v>
              </c:pt>
              <c:pt idx="116">
                <c:v>-24.820676090555555</c:v>
              </c:pt>
              <c:pt idx="117">
                <c:v>-26.444723931444443</c:v>
              </c:pt>
              <c:pt idx="118">
                <c:v>-28.18561983988889</c:v>
              </c:pt>
              <c:pt idx="119">
                <c:v>-27.750530693666672</c:v>
              </c:pt>
              <c:pt idx="120">
                <c:v>-25.411503178444445</c:v>
              </c:pt>
              <c:pt idx="121">
                <c:v>-24.027175821555556</c:v>
              </c:pt>
              <c:pt idx="122">
                <c:v>-22.810471355555553</c:v>
              </c:pt>
              <c:pt idx="123">
                <c:v>-22.086708633555556</c:v>
              </c:pt>
              <c:pt idx="124">
                <c:v>-21.407941319666666</c:v>
              </c:pt>
              <c:pt idx="125">
                <c:v>-20.652803131666662</c:v>
              </c:pt>
              <c:pt idx="126">
                <c:v>-18.991417789666666</c:v>
              </c:pt>
              <c:pt idx="127">
                <c:v>-16.837800111444441</c:v>
              </c:pt>
              <c:pt idx="128">
                <c:v>-14.298921221444443</c:v>
              </c:pt>
              <c:pt idx="129">
                <c:v>-11.189113880444443</c:v>
              </c:pt>
              <c:pt idx="130">
                <c:v>-8.1046853468888873</c:v>
              </c:pt>
              <c:pt idx="131">
                <c:v>-4.7364429939999999</c:v>
              </c:pt>
              <c:pt idx="132">
                <c:v>-1.7558058815555551</c:v>
              </c:pt>
              <c:pt idx="133">
                <c:v>0.19786814211111156</c:v>
              </c:pt>
              <c:pt idx="134">
                <c:v>1.9684980047777785</c:v>
              </c:pt>
              <c:pt idx="135">
                <c:v>1.8734232168888891</c:v>
              </c:pt>
              <c:pt idx="136">
                <c:v>3.2097914668888898</c:v>
              </c:pt>
              <c:pt idx="137">
                <c:v>3.9743472191111118</c:v>
              </c:pt>
              <c:pt idx="138">
                <c:v>5.9383729522222231</c:v>
              </c:pt>
              <c:pt idx="139">
                <c:v>6.2080063157777774</c:v>
              </c:pt>
              <c:pt idx="140">
                <c:v>5.6688235011111106</c:v>
              </c:pt>
              <c:pt idx="141">
                <c:v>5.7594277814444448</c:v>
              </c:pt>
              <c:pt idx="142">
                <c:v>5.3806473441111109</c:v>
              </c:pt>
              <c:pt idx="143">
                <c:v>6.0712715005555564</c:v>
              </c:pt>
              <c:pt idx="144">
                <c:v>6.0888237402222236</c:v>
              </c:pt>
              <c:pt idx="145">
                <c:v>6.1760757907777792</c:v>
              </c:pt>
              <c:pt idx="146">
                <c:v>5.8391449212222222</c:v>
              </c:pt>
              <c:pt idx="147">
                <c:v>7.9922237628888881</c:v>
              </c:pt>
              <c:pt idx="148">
                <c:v>9.6430333418888878</c:v>
              </c:pt>
              <c:pt idx="149">
                <c:v>11.278060470777779</c:v>
              </c:pt>
              <c:pt idx="150">
                <c:v>10.074454624555557</c:v>
              </c:pt>
              <c:pt idx="151">
                <c:v>9.866597368222223</c:v>
              </c:pt>
              <c:pt idx="152">
                <c:v>9.1694050386666675</c:v>
              </c:pt>
              <c:pt idx="153">
                <c:v>8.6606364786666674</c:v>
              </c:pt>
              <c:pt idx="154">
                <c:v>8.4735730967777787</c:v>
              </c:pt>
              <c:pt idx="155">
                <c:v>7.3986718640000007</c:v>
              </c:pt>
              <c:pt idx="156">
                <c:v>6.2248436178888893</c:v>
              </c:pt>
              <c:pt idx="157">
                <c:v>5.2488213628888891</c:v>
              </c:pt>
              <c:pt idx="158">
                <c:v>5.7557996675555545</c:v>
              </c:pt>
              <c:pt idx="159">
                <c:v>8.970790183888889</c:v>
              </c:pt>
              <c:pt idx="160">
                <c:v>8.3172953244444443</c:v>
              </c:pt>
              <c:pt idx="161">
                <c:v>8.1513717642222225</c:v>
              </c:pt>
              <c:pt idx="162">
                <c:v>5.2455720039999996</c:v>
              </c:pt>
              <c:pt idx="163">
                <c:v>6.8975760867777778</c:v>
              </c:pt>
              <c:pt idx="164">
                <c:v>7.1914069112222228</c:v>
              </c:pt>
              <c:pt idx="165">
                <c:v>7.9036049003333337</c:v>
              </c:pt>
              <c:pt idx="166">
                <c:v>7.3146104226666671</c:v>
              </c:pt>
              <c:pt idx="167">
                <c:v>7.9354483367777773</c:v>
              </c:pt>
              <c:pt idx="168">
                <c:v>8.3344896038888887</c:v>
              </c:pt>
              <c:pt idx="169">
                <c:v>10.06092823888889</c:v>
              </c:pt>
              <c:pt idx="170">
                <c:v>11.461855383888889</c:v>
              </c:pt>
              <c:pt idx="171">
                <c:v>12.537985096999998</c:v>
              </c:pt>
              <c:pt idx="172">
                <c:v>15.036515697888888</c:v>
              </c:pt>
              <c:pt idx="173">
                <c:v>13.787105647666666</c:v>
              </c:pt>
              <c:pt idx="174">
                <c:v>14.757254695888889</c:v>
              </c:pt>
              <c:pt idx="175">
                <c:v>12.544527828666666</c:v>
              </c:pt>
              <c:pt idx="176">
                <c:v>14.824103549333335</c:v>
              </c:pt>
              <c:pt idx="177">
                <c:v>14.664691561777778</c:v>
              </c:pt>
              <c:pt idx="178">
                <c:v>16.012537583555556</c:v>
              </c:pt>
              <c:pt idx="179">
                <c:v>15.341368148555555</c:v>
              </c:pt>
              <c:pt idx="180">
                <c:v>15.19035301088889</c:v>
              </c:pt>
              <c:pt idx="181">
                <c:v>14.135034776888892</c:v>
              </c:pt>
              <c:pt idx="182">
                <c:v>13.55890447177778</c:v>
              </c:pt>
              <c:pt idx="183">
                <c:v>12.530727582444447</c:v>
              </c:pt>
              <c:pt idx="184">
                <c:v>12.700079268555555</c:v>
              </c:pt>
              <c:pt idx="185">
                <c:v>14.32430123711111</c:v>
              </c:pt>
              <c:pt idx="186">
                <c:v>16.125604514111114</c:v>
              </c:pt>
              <c:pt idx="187">
                <c:v>16.100968290333334</c:v>
              </c:pt>
              <c:pt idx="188">
                <c:v>15.557719787555556</c:v>
              </c:pt>
              <c:pt idx="189">
                <c:v>13.352358917777778</c:v>
              </c:pt>
              <c:pt idx="190">
                <c:v>12.725825419666664</c:v>
              </c:pt>
              <c:pt idx="191">
                <c:v>12.773711964111113</c:v>
              </c:pt>
              <c:pt idx="192">
                <c:v>15.437826539888889</c:v>
              </c:pt>
              <c:pt idx="193">
                <c:v>15.79918296188889</c:v>
              </c:pt>
              <c:pt idx="194">
                <c:v>14.792986039666667</c:v>
              </c:pt>
              <c:pt idx="195">
                <c:v>13.665639760222225</c:v>
              </c:pt>
            </c:numLit>
          </c:val>
          <c:smooth val="0"/>
          <c:extLst>
            <c:ext xmlns:c16="http://schemas.microsoft.com/office/drawing/2014/chart" uri="{C3380CC4-5D6E-409C-BE32-E72D297353CC}">
              <c16:uniqueId val="{00000007-CD7C-4633-8419-8EAD2E3AF396}"/>
            </c:ext>
          </c:extLst>
        </c:ser>
        <c:dLbls>
          <c:showLegendKey val="0"/>
          <c:showVal val="0"/>
          <c:showCatName val="0"/>
          <c:showSerName val="0"/>
          <c:showPercent val="0"/>
          <c:showBubbleSize val="0"/>
        </c:dLbls>
        <c:smooth val="0"/>
        <c:axId val="174320640"/>
        <c:axId val="174465792"/>
      </c:lineChart>
      <c:catAx>
        <c:axId val="17432064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74465792"/>
        <c:crosses val="autoZero"/>
        <c:auto val="1"/>
        <c:lblAlgn val="ctr"/>
        <c:lblOffset val="100"/>
        <c:tickLblSkip val="6"/>
        <c:tickMarkSkip val="1"/>
        <c:noMultiLvlLbl val="0"/>
      </c:catAx>
      <c:valAx>
        <c:axId val="174465792"/>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74320640"/>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2"/>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abr.</c:v>
                  </c:pt>
                  <c:pt idx="1">
                    <c:v>mai.</c:v>
                  </c:pt>
                  <c:pt idx="2">
                    <c:v>jun.</c:v>
                  </c:pt>
                  <c:pt idx="3">
                    <c:v>jul.</c:v>
                  </c:pt>
                  <c:pt idx="4">
                    <c:v>ago.</c:v>
                  </c:pt>
                  <c:pt idx="5">
                    <c:v>set.</c:v>
                  </c:pt>
                  <c:pt idx="6">
                    <c:v>out.</c:v>
                  </c:pt>
                  <c:pt idx="7">
                    <c:v>nov.</c:v>
                  </c:pt>
                  <c:pt idx="8">
                    <c:v>dez.</c:v>
                  </c:pt>
                  <c:pt idx="9">
                    <c:v>jan.</c:v>
                  </c:pt>
                  <c:pt idx="10">
                    <c:v>fev.</c:v>
                  </c:pt>
                  <c:pt idx="11">
                    <c:v>mar.</c:v>
                  </c:pt>
                  <c:pt idx="12">
                    <c:v>abr.</c:v>
                  </c:pt>
                </c:lvl>
                <c:lvl>
                  <c:pt idx="0">
                    <c:v>2018</c:v>
                  </c:pt>
                  <c:pt idx="9">
                    <c:v>2019</c:v>
                  </c:pt>
                </c:lvl>
              </c:multiLvlStrCache>
            </c:multiLvlStrRef>
          </c:cat>
          <c:val>
            <c:numRef>
              <c:f>'9lay_off'!$E$15:$Q$15</c:f>
              <c:numCache>
                <c:formatCode>#,##0</c:formatCode>
                <c:ptCount val="13"/>
                <c:pt idx="0">
                  <c:v>1088</c:v>
                </c:pt>
                <c:pt idx="1">
                  <c:v>665</c:v>
                </c:pt>
                <c:pt idx="2">
                  <c:v>425</c:v>
                </c:pt>
                <c:pt idx="3">
                  <c:v>547</c:v>
                </c:pt>
                <c:pt idx="4">
                  <c:v>456</c:v>
                </c:pt>
                <c:pt idx="5">
                  <c:v>752</c:v>
                </c:pt>
                <c:pt idx="6">
                  <c:v>1104</c:v>
                </c:pt>
                <c:pt idx="7">
                  <c:v>1284</c:v>
                </c:pt>
                <c:pt idx="8">
                  <c:v>1784</c:v>
                </c:pt>
                <c:pt idx="9">
                  <c:v>1435</c:v>
                </c:pt>
                <c:pt idx="10">
                  <c:v>1532</c:v>
                </c:pt>
                <c:pt idx="11">
                  <c:v>1532</c:v>
                </c:pt>
                <c:pt idx="12">
                  <c:v>1500</c:v>
                </c:pt>
              </c:numCache>
            </c:numRef>
          </c:val>
          <c:extLs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167052032"/>
        <c:axId val="167053568"/>
      </c:barChart>
      <c:catAx>
        <c:axId val="167052032"/>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67053568"/>
        <c:crosses val="autoZero"/>
        <c:auto val="1"/>
        <c:lblAlgn val="ctr"/>
        <c:lblOffset val="100"/>
        <c:tickLblSkip val="1"/>
        <c:tickMarkSkip val="1"/>
        <c:noMultiLvlLbl val="0"/>
      </c:catAx>
      <c:valAx>
        <c:axId val="16705356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6705203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1964993927997803"/>
                  <c:y val="-0.1684452155344988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B0-4D62-AE68-E0CC0F0A0FF6}"/>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9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strLit>
          </c:cat>
          <c:val>
            <c:numLit>
              <c:formatCode>0.000</c:formatCode>
              <c:ptCount val="196"/>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numLit>
          </c:val>
          <c:smooth val="0"/>
          <c:extLst>
            <c:ext xmlns:c16="http://schemas.microsoft.com/office/drawing/2014/chart" uri="{C3380CC4-5D6E-409C-BE32-E72D297353CC}">
              <c16:uniqueId val="{00000001-D5B0-4D62-AE68-E0CC0F0A0FF6}"/>
            </c:ext>
          </c:extLst>
        </c:ser>
        <c:dLbls>
          <c:showLegendKey val="0"/>
          <c:showVal val="0"/>
          <c:showCatName val="0"/>
          <c:showSerName val="0"/>
          <c:showPercent val="0"/>
          <c:showBubbleSize val="0"/>
        </c:dLbls>
        <c:marker val="1"/>
        <c:smooth val="0"/>
        <c:axId val="176688128"/>
        <c:axId val="176698112"/>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4521784776902886"/>
                  <c:y val="-0.12783012292954907"/>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B0-4D62-AE68-E0CC0F0A0FF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96"/>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numLit>
          </c:val>
          <c:smooth val="0"/>
          <c:extLst>
            <c:ext xmlns:c16="http://schemas.microsoft.com/office/drawing/2014/chart" uri="{C3380CC4-5D6E-409C-BE32-E72D297353CC}">
              <c16:uniqueId val="{00000003-D5B0-4D62-AE68-E0CC0F0A0FF6}"/>
            </c:ext>
          </c:extLst>
        </c:ser>
        <c:dLbls>
          <c:showLegendKey val="0"/>
          <c:showVal val="0"/>
          <c:showCatName val="0"/>
          <c:showSerName val="0"/>
          <c:showPercent val="0"/>
          <c:showBubbleSize val="0"/>
        </c:dLbls>
        <c:marker val="1"/>
        <c:smooth val="0"/>
        <c:axId val="176699648"/>
        <c:axId val="176701440"/>
      </c:lineChart>
      <c:catAx>
        <c:axId val="17668812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76698112"/>
        <c:crosses val="autoZero"/>
        <c:auto val="1"/>
        <c:lblAlgn val="ctr"/>
        <c:lblOffset val="100"/>
        <c:tickLblSkip val="1"/>
        <c:tickMarkSkip val="1"/>
        <c:noMultiLvlLbl val="0"/>
      </c:catAx>
      <c:valAx>
        <c:axId val="176698112"/>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76688128"/>
        <c:crosses val="autoZero"/>
        <c:crossBetween val="between"/>
        <c:majorUnit val="100"/>
        <c:minorUnit val="100"/>
      </c:valAx>
      <c:catAx>
        <c:axId val="176699648"/>
        <c:scaling>
          <c:orientation val="minMax"/>
        </c:scaling>
        <c:delete val="1"/>
        <c:axPos val="b"/>
        <c:numFmt formatCode="General" sourceLinked="1"/>
        <c:majorTickMark val="out"/>
        <c:minorTickMark val="none"/>
        <c:tickLblPos val="none"/>
        <c:crossAx val="176701440"/>
        <c:crosses val="autoZero"/>
        <c:auto val="1"/>
        <c:lblAlgn val="ctr"/>
        <c:lblOffset val="100"/>
        <c:noMultiLvlLbl val="0"/>
      </c:catAx>
      <c:valAx>
        <c:axId val="176701440"/>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176699648"/>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42968133487818527"/>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47-40DB-AD25-D414D7BACA69}"/>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7">
                <c:v> </c:v>
              </c:pt>
              <c:pt idx="198">
                <c:v> </c:v>
              </c:pt>
              <c:pt idx="199">
                <c:v> </c:v>
              </c:pt>
              <c:pt idx="200">
                <c:v> </c:v>
              </c:pt>
              <c:pt idx="201">
                <c:v> </c:v>
              </c:pt>
              <c:pt idx="202">
                <c:v> </c:v>
              </c:pt>
              <c:pt idx="203">
                <c:v> </c:v>
              </c:pt>
              <c:pt idx="204">
                <c:v> </c:v>
              </c:pt>
              <c:pt idx="205">
                <c:v> </c:v>
              </c:pt>
              <c:pt idx="206">
                <c:v> </c:v>
              </c:pt>
            </c:strLit>
          </c:cat>
          <c:val>
            <c:numLit>
              <c:formatCode>0.0</c:formatCode>
              <c:ptCount val="195"/>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numLit>
          </c:val>
          <c:smooth val="0"/>
          <c:extLst>
            <c:ext xmlns:c16="http://schemas.microsoft.com/office/drawing/2014/chart" uri="{C3380CC4-5D6E-409C-BE32-E72D297353CC}">
              <c16:uniqueId val="{00000001-E647-40DB-AD25-D414D7BACA69}"/>
            </c:ext>
          </c:extLst>
        </c:ser>
        <c:ser>
          <c:idx val="1"/>
          <c:order val="1"/>
          <c:tx>
            <c:v>construcao</c:v>
          </c:tx>
          <c:spPr>
            <a:ln w="25400">
              <a:solidFill>
                <a:schemeClr val="tx2"/>
              </a:solidFill>
              <a:prstDash val="solid"/>
            </a:ln>
          </c:spPr>
          <c:marker>
            <c:symbol val="none"/>
          </c:marker>
          <c:dLbls>
            <c:dLbl>
              <c:idx val="3"/>
              <c:layout>
                <c:manualLayout>
                  <c:x val="0.68992583134315422"/>
                  <c:y val="4.7292549969715325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47-40DB-AD25-D414D7BACA69}"/>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7">
                <c:v> </c:v>
              </c:pt>
              <c:pt idx="198">
                <c:v> </c:v>
              </c:pt>
              <c:pt idx="199">
                <c:v> </c:v>
              </c:pt>
              <c:pt idx="200">
                <c:v> </c:v>
              </c:pt>
              <c:pt idx="201">
                <c:v> </c:v>
              </c:pt>
              <c:pt idx="202">
                <c:v> </c:v>
              </c:pt>
              <c:pt idx="203">
                <c:v> </c:v>
              </c:pt>
              <c:pt idx="204">
                <c:v> </c:v>
              </c:pt>
              <c:pt idx="205">
                <c:v> </c:v>
              </c:pt>
              <c:pt idx="206">
                <c:v> </c:v>
              </c:pt>
            </c:strLit>
          </c:cat>
          <c:val>
            <c:numLit>
              <c:formatCode>0.0</c:formatCode>
              <c:ptCount val="196"/>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numLit>
          </c:val>
          <c:smooth val="0"/>
          <c:extLst>
            <c:ext xmlns:c16="http://schemas.microsoft.com/office/drawing/2014/chart" uri="{C3380CC4-5D6E-409C-BE32-E72D297353CC}">
              <c16:uniqueId val="{00000003-E647-40DB-AD25-D414D7BACA69}"/>
            </c:ext>
          </c:extLst>
        </c:ser>
        <c:ser>
          <c:idx val="2"/>
          <c:order val="2"/>
          <c:tx>
            <c:v>comercio</c:v>
          </c:tx>
          <c:spPr>
            <a:ln w="38100">
              <a:solidFill>
                <a:schemeClr val="accent2"/>
              </a:solidFill>
              <a:prstDash val="solid"/>
            </a:ln>
          </c:spPr>
          <c:marker>
            <c:symbol val="none"/>
          </c:marker>
          <c:dLbls>
            <c:dLbl>
              <c:idx val="21"/>
              <c:layout>
                <c:manualLayout>
                  <c:x val="0.36612297336706784"/>
                  <c:y val="0.2149681289838770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647-40DB-AD25-D414D7BACA69}"/>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7">
                <c:v> </c:v>
              </c:pt>
              <c:pt idx="198">
                <c:v> </c:v>
              </c:pt>
              <c:pt idx="199">
                <c:v> </c:v>
              </c:pt>
              <c:pt idx="200">
                <c:v> </c:v>
              </c:pt>
              <c:pt idx="201">
                <c:v> </c:v>
              </c:pt>
              <c:pt idx="202">
                <c:v> </c:v>
              </c:pt>
              <c:pt idx="203">
                <c:v> </c:v>
              </c:pt>
              <c:pt idx="204">
                <c:v> </c:v>
              </c:pt>
              <c:pt idx="205">
                <c:v> </c:v>
              </c:pt>
              <c:pt idx="206">
                <c:v> </c:v>
              </c:pt>
            </c:strLit>
          </c:cat>
          <c:val>
            <c:numLit>
              <c:formatCode>0.0</c:formatCode>
              <c:ptCount val="196"/>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numLit>
          </c:val>
          <c:smooth val="0"/>
          <c:extLst>
            <c:ext xmlns:c16="http://schemas.microsoft.com/office/drawing/2014/chart" uri="{C3380CC4-5D6E-409C-BE32-E72D297353CC}">
              <c16:uniqueId val="{00000005-E647-40DB-AD25-D414D7BACA69}"/>
            </c:ext>
          </c:extLst>
        </c:ser>
        <c:ser>
          <c:idx val="3"/>
          <c:order val="3"/>
          <c:tx>
            <c:v>servicos</c:v>
          </c:tx>
          <c:spPr>
            <a:ln w="25400">
              <a:solidFill>
                <a:srgbClr val="333333"/>
              </a:solidFill>
              <a:prstDash val="solid"/>
            </a:ln>
          </c:spPr>
          <c:marker>
            <c:symbol val="none"/>
          </c:marker>
          <c:dLbls>
            <c:dLbl>
              <c:idx val="20"/>
              <c:layout>
                <c:manualLayout>
                  <c:x val="0.60270506727199635"/>
                  <c:y val="-0.13608895041965907"/>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647-40DB-AD25-D414D7BACA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7">
                <c:v> </c:v>
              </c:pt>
              <c:pt idx="198">
                <c:v> </c:v>
              </c:pt>
              <c:pt idx="199">
                <c:v> </c:v>
              </c:pt>
              <c:pt idx="200">
                <c:v> </c:v>
              </c:pt>
              <c:pt idx="201">
                <c:v> </c:v>
              </c:pt>
              <c:pt idx="202">
                <c:v> </c:v>
              </c:pt>
              <c:pt idx="203">
                <c:v> </c:v>
              </c:pt>
              <c:pt idx="204">
                <c:v> </c:v>
              </c:pt>
              <c:pt idx="205">
                <c:v> </c:v>
              </c:pt>
              <c:pt idx="206">
                <c:v> </c:v>
              </c:pt>
            </c:strLit>
          </c:cat>
          <c:val>
            <c:numLit>
              <c:formatCode>0.0</c:formatCode>
              <c:ptCount val="196"/>
              <c:pt idx="0">
                <c:v>-16.022795615333333</c:v>
              </c:pt>
              <c:pt idx="1">
                <c:v>-14.173828298333333</c:v>
              </c:pt>
              <c:pt idx="2">
                <c:v>-16.305013369333334</c:v>
              </c:pt>
              <c:pt idx="3">
                <c:v>-21.534703841666669</c:v>
              </c:pt>
              <c:pt idx="4">
                <c:v>-24.118230902666667</c:v>
              </c:pt>
              <c:pt idx="5">
                <c:v>-25.188656739666666</c:v>
              </c:pt>
              <c:pt idx="6">
                <c:v>-17.289948154666664</c:v>
              </c:pt>
              <c:pt idx="7">
                <c:v>-17.345016672666663</c:v>
              </c:pt>
              <c:pt idx="8">
                <c:v>-13.619277270666664</c:v>
              </c:pt>
              <c:pt idx="9">
                <c:v>-13.308714107</c:v>
              </c:pt>
              <c:pt idx="10">
                <c:v>-11.002782149</c:v>
              </c:pt>
              <c:pt idx="11">
                <c:v>-12.481186316666664</c:v>
              </c:pt>
              <c:pt idx="12">
                <c:v>-13.208785861999997</c:v>
              </c:pt>
              <c:pt idx="13">
                <c:v>-14.827025212666664</c:v>
              </c:pt>
              <c:pt idx="14">
                <c:v>-11.451418652000001</c:v>
              </c:pt>
              <c:pt idx="15">
                <c:v>-12.782044294666667</c:v>
              </c:pt>
              <c:pt idx="16">
                <c:v>-9.9068725403333335</c:v>
              </c:pt>
              <c:pt idx="17">
                <c:v>-9.8816138250000005</c:v>
              </c:pt>
              <c:pt idx="18">
                <c:v>-4.8990715026666667</c:v>
              </c:pt>
              <c:pt idx="19">
                <c:v>-3.4034174803333332</c:v>
              </c:pt>
              <c:pt idx="20">
                <c:v>-3.6411065990000004</c:v>
              </c:pt>
              <c:pt idx="21">
                <c:v>-8.0470199909999991</c:v>
              </c:pt>
              <c:pt idx="22">
                <c:v>-8.1203835903333328</c:v>
              </c:pt>
              <c:pt idx="23">
                <c:v>-5.8085492506666654</c:v>
              </c:pt>
              <c:pt idx="24">
                <c:v>-0.55248407599999949</c:v>
              </c:pt>
              <c:pt idx="25">
                <c:v>1.2400779879999999</c:v>
              </c:pt>
              <c:pt idx="26">
                <c:v>1.3997947436666667</c:v>
              </c:pt>
              <c:pt idx="27">
                <c:v>0.1465223546666666</c:v>
              </c:pt>
              <c:pt idx="28">
                <c:v>-3.5354873696666664</c:v>
              </c:pt>
              <c:pt idx="29">
                <c:v>-9.334506014333332</c:v>
              </c:pt>
              <c:pt idx="30">
                <c:v>-13.423140869999997</c:v>
              </c:pt>
              <c:pt idx="31">
                <c:v>-14.005209829666667</c:v>
              </c:pt>
              <c:pt idx="32">
                <c:v>-10.008317534</c:v>
              </c:pt>
              <c:pt idx="33">
                <c:v>-7.7491120013333328</c:v>
              </c:pt>
              <c:pt idx="34">
                <c:v>-7.0574615083333319</c:v>
              </c:pt>
              <c:pt idx="35">
                <c:v>-4.5421632553333318</c:v>
              </c:pt>
              <c:pt idx="36">
                <c:v>-5.0483261076666652</c:v>
              </c:pt>
              <c:pt idx="37">
                <c:v>-5.9544360759999995</c:v>
              </c:pt>
              <c:pt idx="38">
                <c:v>-10.288216159999999</c:v>
              </c:pt>
              <c:pt idx="39">
                <c:v>-8.7899457710000011</c:v>
              </c:pt>
              <c:pt idx="40">
                <c:v>-5.2233840900000006</c:v>
              </c:pt>
              <c:pt idx="41">
                <c:v>-1.9783746103333339</c:v>
              </c:pt>
              <c:pt idx="42">
                <c:v>-1.8390334666666668</c:v>
              </c:pt>
              <c:pt idx="43">
                <c:v>-4.0214381539999993</c:v>
              </c:pt>
              <c:pt idx="44">
                <c:v>-7.8534921339999997</c:v>
              </c:pt>
              <c:pt idx="45">
                <c:v>-10.549629188666666</c:v>
              </c:pt>
              <c:pt idx="46">
                <c:v>-11.049937599666668</c:v>
              </c:pt>
              <c:pt idx="47">
                <c:v>-11.058061198000003</c:v>
              </c:pt>
              <c:pt idx="48">
                <c:v>-10.866006689000001</c:v>
              </c:pt>
              <c:pt idx="49">
                <c:v>-6.9281712083333344</c:v>
              </c:pt>
              <c:pt idx="50">
                <c:v>-6.0402615739999996</c:v>
              </c:pt>
              <c:pt idx="51">
                <c:v>-6.5986690213333334</c:v>
              </c:pt>
              <c:pt idx="52">
                <c:v>-10.931043151333332</c:v>
              </c:pt>
              <c:pt idx="53">
                <c:v>-13.792137742333333</c:v>
              </c:pt>
              <c:pt idx="54">
                <c:v>-13.790079039</c:v>
              </c:pt>
              <c:pt idx="55">
                <c:v>-10.828802448333333</c:v>
              </c:pt>
              <c:pt idx="56">
                <c:v>-6.7988417506666652</c:v>
              </c:pt>
              <c:pt idx="57">
                <c:v>-4.6369974873333319</c:v>
              </c:pt>
              <c:pt idx="58">
                <c:v>-6.5349392823333332</c:v>
              </c:pt>
              <c:pt idx="59">
                <c:v>-6.6787595746666666</c:v>
              </c:pt>
              <c:pt idx="60">
                <c:v>-6.0378759396666659</c:v>
              </c:pt>
              <c:pt idx="61">
                <c:v>-5.593491897999999</c:v>
              </c:pt>
              <c:pt idx="62">
                <c:v>-5.6355020509999996</c:v>
              </c:pt>
              <c:pt idx="63">
                <c:v>-3.7749928929999998</c:v>
              </c:pt>
              <c:pt idx="64">
                <c:v>-4.8306406386666678</c:v>
              </c:pt>
              <c:pt idx="65">
                <c:v>-2.4220254766666667</c:v>
              </c:pt>
              <c:pt idx="66">
                <c:v>-6.1402582663333334</c:v>
              </c:pt>
              <c:pt idx="67">
                <c:v>-7.5264299023333336</c:v>
              </c:pt>
              <c:pt idx="68">
                <c:v>-8.0209267913333324</c:v>
              </c:pt>
              <c:pt idx="69">
                <c:v>-9.8027777433333316</c:v>
              </c:pt>
              <c:pt idx="70">
                <c:v>-9.5758865699999998</c:v>
              </c:pt>
              <c:pt idx="71">
                <c:v>-12.079341980999999</c:v>
              </c:pt>
              <c:pt idx="72">
                <c:v>-11.181692823333334</c:v>
              </c:pt>
              <c:pt idx="73">
                <c:v>-10.885357390999999</c:v>
              </c:pt>
              <c:pt idx="74">
                <c:v>-11.963683375</c:v>
              </c:pt>
              <c:pt idx="75">
                <c:v>-9.3746442123333349</c:v>
              </c:pt>
              <c:pt idx="76">
                <c:v>-7.1482464218888895</c:v>
              </c:pt>
              <c:pt idx="77">
                <c:v>-4.4280154527777782</c:v>
              </c:pt>
              <c:pt idx="78">
                <c:v>-3.3703790469999997</c:v>
              </c:pt>
              <c:pt idx="79">
                <c:v>-2.0642668790000003</c:v>
              </c:pt>
              <c:pt idx="80">
                <c:v>-1.6368219429999995</c:v>
              </c:pt>
              <c:pt idx="81">
                <c:v>0.20450955400000037</c:v>
              </c:pt>
              <c:pt idx="82">
                <c:v>0.65184184300000059</c:v>
              </c:pt>
              <c:pt idx="83">
                <c:v>1.0910444240000003</c:v>
              </c:pt>
              <c:pt idx="84">
                <c:v>-4.8394862999999809E-2</c:v>
              </c:pt>
              <c:pt idx="85">
                <c:v>-0.57007845566666626</c:v>
              </c:pt>
              <c:pt idx="86">
                <c:v>0.22068386533333362</c:v>
              </c:pt>
              <c:pt idx="87">
                <c:v>-0.98777296499999967</c:v>
              </c:pt>
              <c:pt idx="88">
                <c:v>-1.0738033836666665</c:v>
              </c:pt>
              <c:pt idx="89">
                <c:v>-2.9898090620000004</c:v>
              </c:pt>
              <c:pt idx="90">
                <c:v>-2.2731637056666667</c:v>
              </c:pt>
              <c:pt idx="91">
                <c:v>-2.3846362116666668</c:v>
              </c:pt>
              <c:pt idx="92">
                <c:v>-0.89834057433333303</c:v>
              </c:pt>
              <c:pt idx="93">
                <c:v>-0.48480495833333298</c:v>
              </c:pt>
              <c:pt idx="94">
                <c:v>-0.38036851533333343</c:v>
              </c:pt>
              <c:pt idx="95">
                <c:v>-1.0462761106666669</c:v>
              </c:pt>
              <c:pt idx="96">
                <c:v>-4.2506096106666673</c:v>
              </c:pt>
              <c:pt idx="97">
                <c:v>-6.303656994333334</c:v>
              </c:pt>
              <c:pt idx="98">
                <c:v>-8.535494557333335</c:v>
              </c:pt>
              <c:pt idx="99">
                <c:v>-9.308627984666666</c:v>
              </c:pt>
              <c:pt idx="100">
                <c:v>-9.3944615179999982</c:v>
              </c:pt>
              <c:pt idx="101">
                <c:v>-9.1005704346666665</c:v>
              </c:pt>
              <c:pt idx="102">
                <c:v>-8.2177518516666677</c:v>
              </c:pt>
              <c:pt idx="103">
                <c:v>-8.914045582</c:v>
              </c:pt>
              <c:pt idx="104">
                <c:v>-9.6864584613333324</c:v>
              </c:pt>
              <c:pt idx="105">
                <c:v>-10.987154737333334</c:v>
              </c:pt>
              <c:pt idx="106">
                <c:v>-12.002150407999999</c:v>
              </c:pt>
              <c:pt idx="107">
                <c:v>-13.364266898666665</c:v>
              </c:pt>
              <c:pt idx="108">
                <c:v>-13.085938445333332</c:v>
              </c:pt>
              <c:pt idx="109">
                <c:v>-12.444175035999999</c:v>
              </c:pt>
              <c:pt idx="110">
                <c:v>-11.301491731666667</c:v>
              </c:pt>
              <c:pt idx="111">
                <c:v>-10.874526050333335</c:v>
              </c:pt>
              <c:pt idx="112">
                <c:v>-11.417089919666665</c:v>
              </c:pt>
              <c:pt idx="113">
                <c:v>-11.263990634999999</c:v>
              </c:pt>
              <c:pt idx="114">
                <c:v>-10.633817969333334</c:v>
              </c:pt>
              <c:pt idx="115">
                <c:v>-9.7613850243333342</c:v>
              </c:pt>
              <c:pt idx="116">
                <c:v>-10.610488662666668</c:v>
              </c:pt>
              <c:pt idx="117">
                <c:v>-10.929809506000003</c:v>
              </c:pt>
              <c:pt idx="118">
                <c:v>-12.327606725999999</c:v>
              </c:pt>
              <c:pt idx="119">
                <c:v>-12.578955469666667</c:v>
              </c:pt>
              <c:pt idx="120">
                <c:v>-14.235475196666664</c:v>
              </c:pt>
              <c:pt idx="121">
                <c:v>-13.916225903999999</c:v>
              </c:pt>
              <c:pt idx="122">
                <c:v>-13.427186222666668</c:v>
              </c:pt>
              <c:pt idx="123">
                <c:v>-12.578897194</c:v>
              </c:pt>
              <c:pt idx="124">
                <c:v>-12.574266832333334</c:v>
              </c:pt>
              <c:pt idx="125">
                <c:v>-11.615997166333335</c:v>
              </c:pt>
              <c:pt idx="126">
                <c:v>-10.352785224333333</c:v>
              </c:pt>
              <c:pt idx="127">
                <c:v>-8.0576709583333326</c:v>
              </c:pt>
              <c:pt idx="128">
                <c:v>-6.9887395423333318</c:v>
              </c:pt>
              <c:pt idx="129">
                <c:v>-5.8086361136666662</c:v>
              </c:pt>
              <c:pt idx="130">
                <c:v>-5.2959225979999989</c:v>
              </c:pt>
              <c:pt idx="131">
                <c:v>-4.3184304446666664</c:v>
              </c:pt>
              <c:pt idx="132">
                <c:v>-1.9755320226666662</c:v>
              </c:pt>
              <c:pt idx="133">
                <c:v>-0.37486451066666665</c:v>
              </c:pt>
              <c:pt idx="134">
                <c:v>0.53121281433333334</c:v>
              </c:pt>
              <c:pt idx="135">
                <c:v>0.29033162166666698</c:v>
              </c:pt>
              <c:pt idx="136">
                <c:v>1.5204782560000005</c:v>
              </c:pt>
              <c:pt idx="137">
                <c:v>1.7311569266666671</c:v>
              </c:pt>
              <c:pt idx="138">
                <c:v>0.93562442300000026</c:v>
              </c:pt>
              <c:pt idx="139">
                <c:v>-6.8054972999999963E-2</c:v>
              </c:pt>
              <c:pt idx="140">
                <c:v>0.59875258200000048</c:v>
              </c:pt>
              <c:pt idx="141">
                <c:v>1.0608288466666673</c:v>
              </c:pt>
              <c:pt idx="142">
                <c:v>2.9704885040000009</c:v>
              </c:pt>
              <c:pt idx="143">
                <c:v>1.7810287266666673</c:v>
              </c:pt>
              <c:pt idx="144">
                <c:v>3.0850124966666672</c:v>
              </c:pt>
              <c:pt idx="145">
                <c:v>1.035889649666667</c:v>
              </c:pt>
              <c:pt idx="146">
                <c:v>2.0831835680000004</c:v>
              </c:pt>
              <c:pt idx="147">
                <c:v>1.4051046343333333</c:v>
              </c:pt>
              <c:pt idx="148">
                <c:v>3.8557618562222227</c:v>
              </c:pt>
              <c:pt idx="149">
                <c:v>3.8406630614444452</c:v>
              </c:pt>
              <c:pt idx="150">
                <c:v>5.002457279333334</c:v>
              </c:pt>
              <c:pt idx="151">
                <c:v>3.2316707906666662</c:v>
              </c:pt>
              <c:pt idx="152">
                <c:v>3.3162958086666667</c:v>
              </c:pt>
              <c:pt idx="153">
                <c:v>2.3248009629999999</c:v>
              </c:pt>
              <c:pt idx="154">
                <c:v>2.585988387</c:v>
              </c:pt>
              <c:pt idx="155">
                <c:v>2.6745593429999999</c:v>
              </c:pt>
              <c:pt idx="156">
                <c:v>2.4067519696666664</c:v>
              </c:pt>
              <c:pt idx="157">
                <c:v>2.9494090656666665</c:v>
              </c:pt>
              <c:pt idx="158">
                <c:v>2.8878988303333331</c:v>
              </c:pt>
              <c:pt idx="159">
                <c:v>3.6695471933333343</c:v>
              </c:pt>
              <c:pt idx="160">
                <c:v>0.97445278566666715</c:v>
              </c:pt>
              <c:pt idx="161">
                <c:v>1.5956092230000003</c:v>
              </c:pt>
              <c:pt idx="162">
                <c:v>1.2848783883333332</c:v>
              </c:pt>
              <c:pt idx="163">
                <c:v>3.3558168729999998</c:v>
              </c:pt>
              <c:pt idx="164">
                <c:v>2.6510878896666665</c:v>
              </c:pt>
              <c:pt idx="165">
                <c:v>2.6145331439999997</c:v>
              </c:pt>
              <c:pt idx="166">
                <c:v>2.1978114426666662</c:v>
              </c:pt>
              <c:pt idx="167">
                <c:v>3.5815926453333327</c:v>
              </c:pt>
              <c:pt idx="168">
                <c:v>4.4017941286666664</c:v>
              </c:pt>
              <c:pt idx="169">
                <c:v>5.3417636249999996</c:v>
              </c:pt>
              <c:pt idx="170">
                <c:v>5.2035494463333327</c:v>
              </c:pt>
              <c:pt idx="171">
                <c:v>4.7354275973333326</c:v>
              </c:pt>
              <c:pt idx="172">
                <c:v>4.9163891893333327</c:v>
              </c:pt>
              <c:pt idx="173">
                <c:v>4.6764408863333333</c:v>
              </c:pt>
              <c:pt idx="174">
                <c:v>5.468602488666666</c:v>
              </c:pt>
              <c:pt idx="175">
                <c:v>6.297175835</c:v>
              </c:pt>
              <c:pt idx="176">
                <c:v>7.715875168666666</c:v>
              </c:pt>
              <c:pt idx="177">
                <c:v>9.3188948956666664</c:v>
              </c:pt>
              <c:pt idx="178">
                <c:v>10.394428876000001</c:v>
              </c:pt>
              <c:pt idx="179">
                <c:v>10.385372703666667</c:v>
              </c:pt>
              <c:pt idx="180">
                <c:v>9.9222290503333337</c:v>
              </c:pt>
              <c:pt idx="181">
                <c:v>9.9086264186666657</c:v>
              </c:pt>
              <c:pt idx="182">
                <c:v>9.1856486289999992</c:v>
              </c:pt>
              <c:pt idx="183">
                <c:v>9.3412939063333322</c:v>
              </c:pt>
              <c:pt idx="184">
                <c:v>9.1391153989999996</c:v>
              </c:pt>
              <c:pt idx="185">
                <c:v>10.282114868666666</c:v>
              </c:pt>
              <c:pt idx="186">
                <c:v>10.806560146999999</c:v>
              </c:pt>
              <c:pt idx="187">
                <c:v>10.133699062333333</c:v>
              </c:pt>
              <c:pt idx="188">
                <c:v>10.048140442666666</c:v>
              </c:pt>
              <c:pt idx="189">
                <c:v>9.7007851066666664</c:v>
              </c:pt>
              <c:pt idx="190">
                <c:v>10.683842316666665</c:v>
              </c:pt>
              <c:pt idx="191">
                <c:v>10.755735994666667</c:v>
              </c:pt>
              <c:pt idx="192">
                <c:v>10.163615597000002</c:v>
              </c:pt>
              <c:pt idx="193">
                <c:v>8.5247986676666674</c:v>
              </c:pt>
              <c:pt idx="194">
                <c:v>7.9863139009999999</c:v>
              </c:pt>
              <c:pt idx="195">
                <c:v>8.4572252536666657</c:v>
              </c:pt>
            </c:numLit>
          </c:val>
          <c:smooth val="0"/>
          <c:extLst>
            <c:ext xmlns:c16="http://schemas.microsoft.com/office/drawing/2014/chart" uri="{C3380CC4-5D6E-409C-BE32-E72D297353CC}">
              <c16:uniqueId val="{00000007-E647-40DB-AD25-D414D7BACA69}"/>
            </c:ext>
          </c:extLst>
        </c:ser>
        <c:dLbls>
          <c:showLegendKey val="0"/>
          <c:showVal val="0"/>
          <c:showCatName val="0"/>
          <c:showSerName val="0"/>
          <c:showPercent val="0"/>
          <c:showBubbleSize val="0"/>
        </c:dLbls>
        <c:smooth val="0"/>
        <c:axId val="217810816"/>
        <c:axId val="217812352"/>
      </c:lineChart>
      <c:catAx>
        <c:axId val="21781081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7812352"/>
        <c:crosses val="autoZero"/>
        <c:auto val="1"/>
        <c:lblAlgn val="ctr"/>
        <c:lblOffset val="100"/>
        <c:tickLblSkip val="1"/>
        <c:tickMarkSkip val="1"/>
        <c:noMultiLvlLbl val="0"/>
      </c:catAx>
      <c:valAx>
        <c:axId val="217812352"/>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7810816"/>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'22destaque'!$D$9:$D$27</c:f>
              <c:strCache>
                <c:ptCount val="19"/>
                <c:pt idx="0">
                  <c:v>Alemanha</c:v>
                </c:pt>
                <c:pt idx="1">
                  <c:v>Áustria</c:v>
                </c:pt>
                <c:pt idx="2">
                  <c:v>Bélgica</c:v>
                </c:pt>
                <c:pt idx="3">
                  <c:v>Chéquia</c:v>
                </c:pt>
                <c:pt idx="4">
                  <c:v>Chipre</c:v>
                </c:pt>
                <c:pt idx="5">
                  <c:v>Croácia</c:v>
                </c:pt>
                <c:pt idx="6">
                  <c:v>Eslováquia</c:v>
                </c:pt>
                <c:pt idx="7">
                  <c:v>Eslovénia</c:v>
                </c:pt>
                <c:pt idx="8">
                  <c:v>Espanha</c:v>
                </c:pt>
                <c:pt idx="9">
                  <c:v>Estónia</c:v>
                </c:pt>
                <c:pt idx="10">
                  <c:v>Finlândia</c:v>
                </c:pt>
                <c:pt idx="11">
                  <c:v>França</c:v>
                </c:pt>
                <c:pt idx="12">
                  <c:v>Grécia</c:v>
                </c:pt>
                <c:pt idx="13">
                  <c:v>Países Baixos</c:v>
                </c:pt>
                <c:pt idx="14">
                  <c:v>Irlanda</c:v>
                </c:pt>
                <c:pt idx="15">
                  <c:v>Itália</c:v>
                </c:pt>
                <c:pt idx="16">
                  <c:v>Luxemburgo</c:v>
                </c:pt>
                <c:pt idx="17">
                  <c:v>Malta</c:v>
                </c:pt>
                <c:pt idx="18">
                  <c:v>Portugal</c:v>
                </c:pt>
              </c:strCache>
            </c:strRef>
          </c:cat>
          <c:val>
            <c:numRef>
              <c:f>'22destaque'!$I$9:$I$27</c:f>
              <c:numCache>
                <c:formatCode>#,##0.00</c:formatCode>
                <c:ptCount val="19"/>
                <c:pt idx="0">
                  <c:v>0.8529411764705882</c:v>
                </c:pt>
                <c:pt idx="1">
                  <c:v>0.94000000000000006</c:v>
                </c:pt>
                <c:pt idx="2">
                  <c:v>0.85483870967741926</c:v>
                </c:pt>
                <c:pt idx="3">
                  <c:v>1.1666666666666667</c:v>
                </c:pt>
                <c:pt idx="4">
                  <c:v>1.0144927536231882</c:v>
                </c:pt>
                <c:pt idx="5">
                  <c:v>1.208955223880597</c:v>
                </c:pt>
                <c:pt idx="6">
                  <c:v>1.1886792452830188</c:v>
                </c:pt>
                <c:pt idx="7">
                  <c:v>1.4722222222222221</c:v>
                </c:pt>
                <c:pt idx="8">
                  <c:v>1.3008130081300813</c:v>
                </c:pt>
                <c:pt idx="9">
                  <c:v>1.0666666666666667</c:v>
                </c:pt>
                <c:pt idx="10">
                  <c:v>0.88571428571428579</c:v>
                </c:pt>
                <c:pt idx="11">
                  <c:v>1</c:v>
                </c:pt>
                <c:pt idx="12">
                  <c:v>1.6275862068965519</c:v>
                </c:pt>
                <c:pt idx="13">
                  <c:v>1.0303030303030303</c:v>
                </c:pt>
                <c:pt idx="14">
                  <c:v>1.0185185185185184</c:v>
                </c:pt>
                <c:pt idx="15">
                  <c:v>1.2021276595744681</c:v>
                </c:pt>
                <c:pt idx="16">
                  <c:v>1.1764705882352942</c:v>
                </c:pt>
                <c:pt idx="17">
                  <c:v>0.83783783783783783</c:v>
                </c:pt>
                <c:pt idx="18">
                  <c:v>1.2807017543859649</c:v>
                </c:pt>
              </c:numCache>
            </c:numRef>
          </c:val>
          <c:extLs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220247936"/>
        <c:axId val="220249472"/>
      </c:radarChart>
      <c:catAx>
        <c:axId val="220247936"/>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220249472"/>
        <c:crosses val="autoZero"/>
        <c:auto val="0"/>
        <c:lblAlgn val="ctr"/>
        <c:lblOffset val="100"/>
        <c:noMultiLvlLbl val="0"/>
      </c:catAx>
      <c:valAx>
        <c:axId val="220249472"/>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220247936"/>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2"/>
                <c:pt idx="0">
                  <c:v>estabelecimentos</c:v>
                </c:pt>
              </c:strCache>
            </c:strRef>
          </c:tx>
          <c:spPr>
            <a:ln w="25400">
              <a:solidFill>
                <a:schemeClr val="tx2"/>
              </a:solidFill>
              <a:prstDash val="solid"/>
            </a:ln>
          </c:spPr>
          <c:invertIfNegative val="0"/>
          <c:cat>
            <c:strRef>
              <c:f>'9lay_off'!$E$35:$Q$35</c:f>
              <c:strCach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strCache>
            </c:strRef>
          </c:cat>
          <c:val>
            <c:numRef>
              <c:f>'9lay_off'!$E$38:$Q$38</c:f>
              <c:numCache>
                <c:formatCode>0</c:formatCode>
                <c:ptCount val="13"/>
                <c:pt idx="0">
                  <c:v>49</c:v>
                </c:pt>
                <c:pt idx="1">
                  <c:v>28</c:v>
                </c:pt>
                <c:pt idx="2">
                  <c:v>54</c:v>
                </c:pt>
                <c:pt idx="3">
                  <c:v>423</c:v>
                </c:pt>
                <c:pt idx="4">
                  <c:v>324</c:v>
                </c:pt>
                <c:pt idx="5">
                  <c:v>266</c:v>
                </c:pt>
                <c:pt idx="6">
                  <c:v>550</c:v>
                </c:pt>
                <c:pt idx="7">
                  <c:v>547</c:v>
                </c:pt>
                <c:pt idx="8">
                  <c:v>344</c:v>
                </c:pt>
                <c:pt idx="9">
                  <c:v>254</c:v>
                </c:pt>
                <c:pt idx="10">
                  <c:v>211</c:v>
                </c:pt>
                <c:pt idx="11">
                  <c:v>161</c:v>
                </c:pt>
                <c:pt idx="12">
                  <c:v>150</c:v>
                </c:pt>
              </c:numCache>
            </c:numRef>
          </c:val>
          <c:extLs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167074432"/>
        <c:axId val="167076224"/>
      </c:barChart>
      <c:catAx>
        <c:axId val="16707443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67076224"/>
        <c:crosses val="autoZero"/>
        <c:auto val="1"/>
        <c:lblAlgn val="ctr"/>
        <c:lblOffset val="100"/>
        <c:tickLblSkip val="1"/>
        <c:tickMarkSkip val="1"/>
        <c:noMultiLvlLbl val="0"/>
      </c:catAx>
      <c:valAx>
        <c:axId val="16707622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6707443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2"/>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strCache>
            </c:strRef>
          </c:cat>
          <c:val>
            <c:numRef>
              <c:f>'9lay_off'!$E$41:$Q$41</c:f>
              <c:numCache>
                <c:formatCode>#,##0</c:formatCode>
                <c:ptCount val="13"/>
                <c:pt idx="0">
                  <c:v>664</c:v>
                </c:pt>
                <c:pt idx="1">
                  <c:v>891</c:v>
                </c:pt>
                <c:pt idx="2">
                  <c:v>1422</c:v>
                </c:pt>
                <c:pt idx="3">
                  <c:v>19278</c:v>
                </c:pt>
                <c:pt idx="4">
                  <c:v>6145</c:v>
                </c:pt>
                <c:pt idx="5">
                  <c:v>3601</c:v>
                </c:pt>
                <c:pt idx="6">
                  <c:v>8703</c:v>
                </c:pt>
                <c:pt idx="7">
                  <c:v>7434</c:v>
                </c:pt>
                <c:pt idx="8">
                  <c:v>4460</c:v>
                </c:pt>
                <c:pt idx="9">
                  <c:v>3872</c:v>
                </c:pt>
                <c:pt idx="10">
                  <c:v>4126</c:v>
                </c:pt>
                <c:pt idx="11">
                  <c:v>3263</c:v>
                </c:pt>
                <c:pt idx="12">
                  <c:v>3520</c:v>
                </c:pt>
              </c:numCache>
            </c:numRef>
          </c:val>
          <c:extLs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167092992"/>
        <c:axId val="167094528"/>
      </c:barChart>
      <c:catAx>
        <c:axId val="16709299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67094528"/>
        <c:crosses val="autoZero"/>
        <c:auto val="1"/>
        <c:lblAlgn val="ctr"/>
        <c:lblOffset val="100"/>
        <c:tickLblSkip val="1"/>
        <c:tickMarkSkip val="1"/>
        <c:noMultiLvlLbl val="0"/>
      </c:catAx>
      <c:valAx>
        <c:axId val="16709452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6709299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169161856"/>
        <c:axId val="169163392"/>
      </c:barChart>
      <c:catAx>
        <c:axId val="169161856"/>
        <c:scaling>
          <c:orientation val="maxMin"/>
        </c:scaling>
        <c:delete val="0"/>
        <c:axPos val="l"/>
        <c:majorTickMark val="none"/>
        <c:minorTickMark val="none"/>
        <c:tickLblPos val="none"/>
        <c:spPr>
          <a:ln w="3175">
            <a:solidFill>
              <a:srgbClr val="333333"/>
            </a:solidFill>
            <a:prstDash val="solid"/>
          </a:ln>
        </c:spPr>
        <c:crossAx val="169163392"/>
        <c:crosses val="autoZero"/>
        <c:auto val="1"/>
        <c:lblAlgn val="ctr"/>
        <c:lblOffset val="100"/>
        <c:tickMarkSkip val="1"/>
        <c:noMultiLvlLbl val="0"/>
      </c:catAx>
      <c:valAx>
        <c:axId val="16916339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6916185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169171200"/>
        <c:axId val="169177088"/>
      </c:barChart>
      <c:catAx>
        <c:axId val="169171200"/>
        <c:scaling>
          <c:orientation val="maxMin"/>
        </c:scaling>
        <c:delete val="0"/>
        <c:axPos val="l"/>
        <c:majorTickMark val="none"/>
        <c:minorTickMark val="none"/>
        <c:tickLblPos val="none"/>
        <c:spPr>
          <a:ln w="3175">
            <a:solidFill>
              <a:srgbClr val="333333"/>
            </a:solidFill>
            <a:prstDash val="solid"/>
          </a:ln>
        </c:spPr>
        <c:crossAx val="169177088"/>
        <c:crosses val="autoZero"/>
        <c:auto val="1"/>
        <c:lblAlgn val="ctr"/>
        <c:lblOffset val="100"/>
        <c:tickMarkSkip val="1"/>
        <c:noMultiLvlLbl val="0"/>
      </c:catAx>
      <c:valAx>
        <c:axId val="169177088"/>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69171200"/>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169188736"/>
        <c:axId val="169202816"/>
      </c:barChart>
      <c:catAx>
        <c:axId val="169188736"/>
        <c:scaling>
          <c:orientation val="maxMin"/>
        </c:scaling>
        <c:delete val="0"/>
        <c:axPos val="l"/>
        <c:majorTickMark val="none"/>
        <c:minorTickMark val="none"/>
        <c:tickLblPos val="none"/>
        <c:spPr>
          <a:ln w="3175">
            <a:solidFill>
              <a:srgbClr val="333333"/>
            </a:solidFill>
            <a:prstDash val="solid"/>
          </a:ln>
        </c:spPr>
        <c:crossAx val="169202816"/>
        <c:crosses val="autoZero"/>
        <c:auto val="1"/>
        <c:lblAlgn val="ctr"/>
        <c:lblOffset val="100"/>
        <c:tickMarkSkip val="1"/>
        <c:noMultiLvlLbl val="0"/>
      </c:catAx>
      <c:valAx>
        <c:axId val="169202816"/>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6918873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169218816"/>
        <c:axId val="169220352"/>
      </c:barChart>
      <c:catAx>
        <c:axId val="169218816"/>
        <c:scaling>
          <c:orientation val="maxMin"/>
        </c:scaling>
        <c:delete val="0"/>
        <c:axPos val="l"/>
        <c:majorTickMark val="none"/>
        <c:minorTickMark val="none"/>
        <c:tickLblPos val="none"/>
        <c:spPr>
          <a:ln w="3175">
            <a:solidFill>
              <a:srgbClr val="333333"/>
            </a:solidFill>
            <a:prstDash val="solid"/>
          </a:ln>
        </c:spPr>
        <c:crossAx val="169220352"/>
        <c:crosses val="autoZero"/>
        <c:auto val="1"/>
        <c:lblAlgn val="ctr"/>
        <c:lblOffset val="100"/>
        <c:tickMarkSkip val="1"/>
        <c:noMultiLvlLbl val="0"/>
      </c:catAx>
      <c:valAx>
        <c:axId val="169220352"/>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6921881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45.507047977583362</c:v>
                </c:pt>
                <c:pt idx="1">
                  <c:v>22.66885524955924</c:v>
                </c:pt>
                <c:pt idx="2">
                  <c:v>22.368775514433146</c:v>
                </c:pt>
                <c:pt idx="3">
                  <c:v>18.308904297679529</c:v>
                </c:pt>
                <c:pt idx="4">
                  <c:v>4.0717703800885463</c:v>
                </c:pt>
                <c:pt idx="5" formatCode="0.00">
                  <c:v>-24.021475905310787</c:v>
                </c:pt>
                <c:pt idx="6" formatCode="0.00">
                  <c:v>-8.1639197075610852</c:v>
                </c:pt>
                <c:pt idx="7" formatCode="0.00">
                  <c:v>-7.8494318181818068</c:v>
                </c:pt>
                <c:pt idx="8" formatCode="0.00">
                  <c:v>-2.8531422452845678</c:v>
                </c:pt>
                <c:pt idx="9" formatCode="0.00">
                  <c:v>-2.1381614167326868</c:v>
                </c:pt>
              </c:numCache>
            </c:numRef>
          </c:val>
          <c:extLs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169244544"/>
        <c:axId val="169246080"/>
      </c:barChart>
      <c:catAx>
        <c:axId val="169244544"/>
        <c:scaling>
          <c:orientation val="maxMin"/>
        </c:scaling>
        <c:delete val="0"/>
        <c:axPos val="l"/>
        <c:majorTickMark val="none"/>
        <c:minorTickMark val="none"/>
        <c:tickLblPos val="none"/>
        <c:crossAx val="169246080"/>
        <c:crossesAt val="0"/>
        <c:auto val="1"/>
        <c:lblAlgn val="ctr"/>
        <c:lblOffset val="100"/>
        <c:tickMarkSkip val="1"/>
        <c:noMultiLvlLbl val="0"/>
      </c:catAx>
      <c:valAx>
        <c:axId val="169246080"/>
        <c:scaling>
          <c:orientation val="minMax"/>
        </c:scaling>
        <c:delete val="0"/>
        <c:axPos val="t"/>
        <c:numFmt formatCode="0.0" sourceLinked="1"/>
        <c:majorTickMark val="none"/>
        <c:minorTickMark val="none"/>
        <c:tickLblPos val="none"/>
        <c:spPr>
          <a:ln w="9525">
            <a:noFill/>
          </a:ln>
        </c:spPr>
        <c:crossAx val="169244544"/>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F$8" fmlaRange="$AH$8:$AH$9" sel="1"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4"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2275426</xdr:colOff>
      <xdr:row>56</xdr:row>
      <xdr:rowOff>171522</xdr:rowOff>
    </xdr:to>
    <xdr:grpSp>
      <xdr:nvGrpSpPr>
        <xdr:cNvPr id="5" name="Grupo 4"/>
        <xdr:cNvGrpSpPr/>
      </xdr:nvGrpSpPr>
      <xdr:grpSpPr>
        <a:xfrm>
          <a:off x="3257551" y="6162672"/>
          <a:ext cx="3675600" cy="3819600"/>
          <a:chOff x="3068960" y="5004048"/>
          <a:chExt cx="3384160" cy="3384160"/>
        </a:xfrm>
      </xdr:grpSpPr>
      <xdr:sp macro="" textlink="">
        <xdr:nvSpPr>
          <xdr:cNvPr id="6"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9"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10"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0"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1"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2"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3"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4"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5"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6"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7"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8"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9"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0"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1"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2"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3"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4"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5"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7047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115050" y="0"/>
          <a:ext cx="6484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5996940" y="0"/>
          <a:ext cx="639106" cy="17792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261743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245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27</xdr:row>
          <xdr:rowOff>142875</xdr:rowOff>
        </xdr:from>
        <xdr:to>
          <xdr:col>6</xdr:col>
          <xdr:colOff>114300</xdr:colOff>
          <xdr:row>29</xdr:row>
          <xdr:rowOff>133350</xdr:rowOff>
        </xdr:to>
        <xdr:sp macro="" textlink="">
          <xdr:nvSpPr>
            <xdr:cNvPr id="1025" name="Drop Dow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25</xdr:row>
      <xdr:rowOff>19050</xdr:rowOff>
    </xdr:from>
    <xdr:to>
      <xdr:col>7</xdr:col>
      <xdr:colOff>247650</xdr:colOff>
      <xdr:row>39</xdr:row>
      <xdr:rowOff>68100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276226</xdr:colOff>
      <xdr:row>25</xdr:row>
      <xdr:rowOff>19050</xdr:rowOff>
    </xdr:from>
    <xdr:to>
      <xdr:col>12</xdr:col>
      <xdr:colOff>476251</xdr:colOff>
      <xdr:row>39</xdr:row>
      <xdr:rowOff>66675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7.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076950" y="0"/>
          <a:ext cx="60083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857625" y="866775"/>
          <a:ext cx="0" cy="979170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7623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90900" y="1990725"/>
          <a:ext cx="0" cy="8105775"/>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5" name="Line 3"/>
        <xdr:cNvSpPr>
          <a:spLocks noChangeShapeType="1"/>
        </xdr:cNvSpPr>
      </xdr:nvSpPr>
      <xdr:spPr bwMode="auto">
        <a:xfrm>
          <a:off x="3857625" y="866775"/>
          <a:ext cx="0" cy="979170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6" name="Line 4"/>
        <xdr:cNvSpPr>
          <a:spLocks noChangeShapeType="1"/>
        </xdr:cNvSpPr>
      </xdr:nvSpPr>
      <xdr:spPr bwMode="auto">
        <a:xfrm>
          <a:off x="37623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7" name="Line 9"/>
        <xdr:cNvSpPr>
          <a:spLocks noChangeShapeType="1"/>
        </xdr:cNvSpPr>
      </xdr:nvSpPr>
      <xdr:spPr bwMode="auto">
        <a:xfrm>
          <a:off x="3390900" y="1990725"/>
          <a:ext cx="0" cy="810577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8" name="Line 4"/>
        <xdr:cNvSpPr>
          <a:spLocks noChangeShapeType="1"/>
        </xdr:cNvSpPr>
      </xdr:nvSpPr>
      <xdr:spPr bwMode="auto">
        <a:xfrm>
          <a:off x="37623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9" name="Line 9"/>
        <xdr:cNvSpPr>
          <a:spLocks noChangeShapeType="1"/>
        </xdr:cNvSpPr>
      </xdr:nvSpPr>
      <xdr:spPr bwMode="auto">
        <a:xfrm>
          <a:off x="3390900" y="1990725"/>
          <a:ext cx="0" cy="8105775"/>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0" name="Grupo 9"/>
        <xdr:cNvGrpSpPr/>
      </xdr:nvGrpSpPr>
      <xdr:grpSpPr>
        <a:xfrm>
          <a:off x="57150" y="0"/>
          <a:ext cx="650148" cy="180000"/>
          <a:chOff x="4797152" y="7020272"/>
          <a:chExt cx="612048" cy="180000"/>
        </a:xfrm>
      </xdr:grpSpPr>
      <xdr:sp macro="" textlink="">
        <xdr:nvSpPr>
          <xdr:cNvPr id="11"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1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1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1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1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1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1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0.32358</cdr:x>
      <cdr:y>0.28885</cdr:y>
    </cdr:from>
    <cdr:to>
      <cdr:x>0.77878</cdr:x>
      <cdr:y>0.51976</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020188" y="500744"/>
          <a:ext cx="1435144"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0.72874</cdr:x>
      <cdr:y>0.5683</cdr:y>
    </cdr:from>
    <cdr:to>
      <cdr:x>0.98217</cdr:x>
      <cdr:y>0.76612</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297557" y="985172"/>
          <a:ext cx="799007"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0.79042</cdr:x>
      <cdr:y>0.33173</cdr:y>
    </cdr:from>
    <cdr:to>
      <cdr:x>0.84535</cdr:x>
      <cdr:y>0.35753</cdr:y>
    </cdr:to>
    <cdr:sp macro="" textlink="">
      <cdr:nvSpPr>
        <cdr:cNvPr id="4" name="Conexão recta unidireccional 3"/>
        <cdr:cNvSpPr/>
      </cdr:nvSpPr>
      <cdr:spPr>
        <a:xfrm xmlns:a="http://schemas.openxmlformats.org/drawingml/2006/main" flipH="1" flipV="1">
          <a:off x="2514600" y="587702"/>
          <a:ext cx="174741" cy="4571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2.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3.xml><?xml version="1.0" encoding="utf-8"?>
<c:userShapes xmlns:c="http://schemas.openxmlformats.org/drawingml/2006/chart">
  <cdr:relSizeAnchor xmlns:cdr="http://schemas.openxmlformats.org/drawingml/2006/chartDrawing">
    <cdr:from>
      <cdr:x>0.76577</cdr:x>
      <cdr:y>0.13736</cdr:y>
    </cdr:from>
    <cdr:to>
      <cdr:x>0.81081</cdr:x>
      <cdr:y>0.21429</cdr:y>
    </cdr:to>
    <cdr:sp macro="" textlink="">
      <cdr:nvSpPr>
        <cdr:cNvPr id="1888257" name="Line 1"/>
        <cdr:cNvSpPr>
          <a:spLocks xmlns:a="http://schemas.openxmlformats.org/drawingml/2006/main" noChangeShapeType="1"/>
        </cdr:cNvSpPr>
      </cdr:nvSpPr>
      <cdr:spPr bwMode="auto">
        <a:xfrm xmlns:a="http://schemas.openxmlformats.org/drawingml/2006/main" flipH="1">
          <a:off x="2428875" y="238125"/>
          <a:ext cx="14287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4.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8" name="Grupo 7"/>
        <xdr:cNvGrpSpPr/>
      </xdr:nvGrpSpPr>
      <xdr:grpSpPr>
        <a:xfrm>
          <a:off x="61150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12" name="Grupo 11"/>
        <xdr:cNvGrpSpPr/>
      </xdr:nvGrpSpPr>
      <xdr:grpSpPr>
        <a:xfrm>
          <a:off x="66675"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47626</xdr:rowOff>
    </xdr:from>
    <xdr:to>
      <xdr:col>15</xdr:col>
      <xdr:colOff>209550</xdr:colOff>
      <xdr:row>70</xdr:row>
      <xdr:rowOff>9526</xdr:rowOff>
    </xdr:to>
    <xdr:sp macro="" textlink="">
      <xdr:nvSpPr>
        <xdr:cNvPr id="1465402" name="Text Box 2"/>
        <xdr:cNvSpPr txBox="1">
          <a:spLocks noChangeArrowheads="1"/>
        </xdr:cNvSpPr>
      </xdr:nvSpPr>
      <xdr:spPr bwMode="auto">
        <a:xfrm>
          <a:off x="133350" y="219076"/>
          <a:ext cx="3305175" cy="99822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16" name="Grupo 15"/>
        <xdr:cNvGrpSpPr/>
      </xdr:nvGrpSpPr>
      <xdr:grpSpPr>
        <a:xfrm>
          <a:off x="6143625" y="0"/>
          <a:ext cx="612048" cy="180000"/>
          <a:chOff x="4797152" y="7020272"/>
          <a:chExt cx="612048" cy="180000"/>
        </a:xfrm>
      </xdr:grpSpPr>
      <xdr:sp macro="" textlink="">
        <xdr:nvSpPr>
          <xdr:cNvPr id="17" name="Rectângulo 1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9" name="Rectângulo 1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efreshError="1">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tsss.gov.pt/"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5.bin"/><Relationship Id="rId1" Type="http://schemas.openxmlformats.org/officeDocument/2006/relationships/hyperlink" Target="https://www.ine.p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35.xml"/><Relationship Id="rId4" Type="http://schemas.openxmlformats.org/officeDocument/2006/relationships/printerSettings" Target="../printerSettings/printerSettings30.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drawing" Target="../drawings/drawing36.xml"/><Relationship Id="rId4"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38.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61"/>
  <sheetViews>
    <sheetView showRuler="0" zoomScaleNormal="100" workbookViewId="0"/>
  </sheetViews>
  <sheetFormatPr defaultRowHeight="12.75" x14ac:dyDescent="0.2"/>
  <cols>
    <col min="1" max="1" width="1.42578125" style="131" customWidth="1"/>
    <col min="2" max="2" width="2.5703125" style="131" customWidth="1"/>
    <col min="3" max="3" width="16.28515625" style="131" customWidth="1"/>
    <col min="4" max="4" width="22.28515625" style="131" customWidth="1"/>
    <col min="5" max="5" width="2.5703125" style="255" customWidth="1"/>
    <col min="6" max="6" width="1" style="131" customWidth="1"/>
    <col min="7" max="7" width="14" style="131" customWidth="1"/>
    <col min="8" max="8" width="5.5703125" style="131" customWidth="1"/>
    <col min="9" max="9" width="4.140625" style="131" customWidth="1"/>
    <col min="10" max="10" width="34.5703125" style="131" customWidth="1"/>
    <col min="11" max="11" width="2.42578125" style="131" customWidth="1"/>
    <col min="12" max="12" width="1.42578125" style="131" customWidth="1"/>
    <col min="13" max="16384" width="9.140625" style="131"/>
  </cols>
  <sheetData>
    <row r="1" spans="1:12" ht="7.5" customHeight="1" x14ac:dyDescent="0.2">
      <c r="A1" s="269"/>
      <c r="B1" s="266"/>
      <c r="C1" s="266"/>
      <c r="D1" s="266"/>
      <c r="E1" s="710"/>
      <c r="F1" s="266"/>
      <c r="G1" s="266"/>
      <c r="H1" s="266"/>
      <c r="I1" s="266"/>
      <c r="J1" s="266"/>
      <c r="K1" s="266"/>
      <c r="L1" s="266"/>
    </row>
    <row r="2" spans="1:12" ht="17.25" customHeight="1" x14ac:dyDescent="0.2">
      <c r="A2" s="269"/>
      <c r="B2" s="247"/>
      <c r="C2" s="248"/>
      <c r="D2" s="248"/>
      <c r="E2" s="711"/>
      <c r="F2" s="248"/>
      <c r="G2" s="248"/>
      <c r="H2" s="248"/>
      <c r="I2" s="249"/>
      <c r="J2" s="250"/>
      <c r="K2" s="250"/>
      <c r="L2" s="269"/>
    </row>
    <row r="3" spans="1:12" x14ac:dyDescent="0.2">
      <c r="A3" s="269"/>
      <c r="B3" s="247"/>
      <c r="C3" s="248"/>
      <c r="D3" s="248"/>
      <c r="E3" s="711"/>
      <c r="F3" s="248"/>
      <c r="G3" s="248"/>
      <c r="H3" s="248"/>
      <c r="I3" s="249"/>
      <c r="J3" s="247"/>
      <c r="K3" s="250"/>
      <c r="L3" s="269"/>
    </row>
    <row r="4" spans="1:12" ht="33.75" customHeight="1" x14ac:dyDescent="0.2">
      <c r="A4" s="269"/>
      <c r="B4" s="247"/>
      <c r="C4" s="1397" t="s">
        <v>415</v>
      </c>
      <c r="D4" s="1397"/>
      <c r="E4" s="1397"/>
      <c r="F4" s="1397"/>
      <c r="G4" s="888"/>
      <c r="H4" s="249"/>
      <c r="I4" s="249"/>
      <c r="J4" s="251" t="s">
        <v>35</v>
      </c>
      <c r="K4" s="247"/>
      <c r="L4" s="269"/>
    </row>
    <row r="5" spans="1:12" s="136" customFormat="1" ht="12.75" customHeight="1" x14ac:dyDescent="0.2">
      <c r="A5" s="271"/>
      <c r="B5" s="1398"/>
      <c r="C5" s="1398"/>
      <c r="D5" s="1398"/>
      <c r="E5" s="1398"/>
      <c r="F5" s="266"/>
      <c r="G5" s="252"/>
      <c r="H5" s="252"/>
      <c r="I5" s="252"/>
      <c r="J5" s="253"/>
      <c r="K5" s="254"/>
      <c r="L5" s="269"/>
    </row>
    <row r="6" spans="1:12" ht="12.75" customHeight="1" x14ac:dyDescent="0.2">
      <c r="A6" s="269"/>
      <c r="B6" s="269"/>
      <c r="C6" s="266"/>
      <c r="D6" s="266"/>
      <c r="E6" s="710"/>
      <c r="F6" s="266"/>
      <c r="G6" s="252"/>
      <c r="H6" s="252"/>
      <c r="I6" s="252"/>
      <c r="J6" s="253"/>
      <c r="K6" s="254"/>
      <c r="L6" s="269"/>
    </row>
    <row r="7" spans="1:12" ht="12.75" customHeight="1" x14ac:dyDescent="0.2">
      <c r="A7" s="269"/>
      <c r="B7" s="269"/>
      <c r="C7" s="266"/>
      <c r="D7" s="266"/>
      <c r="E7" s="710"/>
      <c r="F7" s="266"/>
      <c r="G7" s="252"/>
      <c r="H7" s="252"/>
      <c r="I7" s="265"/>
      <c r="J7" s="253"/>
      <c r="K7" s="254"/>
      <c r="L7" s="269"/>
    </row>
    <row r="8" spans="1:12" ht="12.75" customHeight="1" x14ac:dyDescent="0.2">
      <c r="A8" s="269"/>
      <c r="B8" s="269"/>
      <c r="C8" s="266"/>
      <c r="D8" s="266"/>
      <c r="E8" s="710"/>
      <c r="F8" s="266"/>
      <c r="G8" s="252"/>
      <c r="H8" s="252"/>
      <c r="I8" s="265"/>
      <c r="J8" s="253"/>
      <c r="K8" s="254"/>
      <c r="L8" s="269"/>
    </row>
    <row r="9" spans="1:12" ht="12.75" customHeight="1" x14ac:dyDescent="0.2">
      <c r="A9" s="269"/>
      <c r="B9" s="269"/>
      <c r="C9" s="266"/>
      <c r="D9" s="266"/>
      <c r="E9" s="710"/>
      <c r="F9" s="266"/>
      <c r="G9" s="252"/>
      <c r="H9" s="252"/>
      <c r="I9" s="265"/>
      <c r="J9" s="253"/>
      <c r="K9" s="254"/>
      <c r="L9" s="269"/>
    </row>
    <row r="10" spans="1:12" ht="12.75" customHeight="1" x14ac:dyDescent="0.2">
      <c r="A10" s="269"/>
      <c r="B10" s="269"/>
      <c r="C10" s="266"/>
      <c r="D10" s="266"/>
      <c r="E10" s="710"/>
      <c r="F10" s="266"/>
      <c r="G10" s="252"/>
      <c r="H10" s="252"/>
      <c r="I10" s="252"/>
      <c r="J10" s="253"/>
      <c r="K10" s="254"/>
      <c r="L10" s="269"/>
    </row>
    <row r="11" spans="1:12" ht="12.75" customHeight="1" x14ac:dyDescent="0.2">
      <c r="A11" s="269"/>
      <c r="B11" s="269"/>
      <c r="C11" s="266"/>
      <c r="D11" s="266"/>
      <c r="E11" s="710"/>
      <c r="F11" s="266"/>
      <c r="G11" s="252"/>
      <c r="H11" s="252"/>
      <c r="I11" s="252"/>
      <c r="J11" s="253"/>
      <c r="K11" s="254"/>
      <c r="L11" s="269"/>
    </row>
    <row r="12" spans="1:12" ht="12.75" customHeight="1" x14ac:dyDescent="0.2">
      <c r="A12" s="269"/>
      <c r="B12" s="269"/>
      <c r="C12" s="266"/>
      <c r="D12" s="266"/>
      <c r="E12" s="710"/>
      <c r="F12" s="266"/>
      <c r="G12" s="252"/>
      <c r="H12" s="252"/>
      <c r="I12" s="252"/>
      <c r="J12" s="253"/>
      <c r="K12" s="254"/>
      <c r="L12" s="269"/>
    </row>
    <row r="13" spans="1:12" x14ac:dyDescent="0.2">
      <c r="A13" s="269"/>
      <c r="B13" s="269"/>
      <c r="C13" s="266"/>
      <c r="D13" s="266"/>
      <c r="E13" s="710"/>
      <c r="F13" s="266"/>
      <c r="G13" s="252"/>
      <c r="H13" s="252"/>
      <c r="I13" s="252"/>
      <c r="J13" s="253"/>
      <c r="K13" s="254"/>
      <c r="L13" s="269"/>
    </row>
    <row r="14" spans="1:12" x14ac:dyDescent="0.2">
      <c r="A14" s="269"/>
      <c r="B14" s="281" t="s">
        <v>27</v>
      </c>
      <c r="C14" s="279"/>
      <c r="D14" s="279"/>
      <c r="E14" s="712"/>
      <c r="F14" s="266"/>
      <c r="G14" s="252"/>
      <c r="H14" s="252"/>
      <c r="I14" s="252"/>
      <c r="J14" s="253"/>
      <c r="K14" s="254"/>
      <c r="L14" s="269"/>
    </row>
    <row r="15" spans="1:12" ht="13.5" thickBot="1" x14ac:dyDescent="0.25">
      <c r="A15" s="269"/>
      <c r="B15" s="269"/>
      <c r="C15" s="266"/>
      <c r="D15" s="266"/>
      <c r="E15" s="710"/>
      <c r="F15" s="266"/>
      <c r="G15" s="252"/>
      <c r="H15" s="252"/>
      <c r="I15" s="252"/>
      <c r="J15" s="253"/>
      <c r="K15" s="254"/>
      <c r="L15" s="269"/>
    </row>
    <row r="16" spans="1:12" ht="13.5" thickBot="1" x14ac:dyDescent="0.25">
      <c r="A16" s="269"/>
      <c r="B16" s="286"/>
      <c r="C16" s="275" t="s">
        <v>21</v>
      </c>
      <c r="D16" s="275"/>
      <c r="E16" s="713">
        <v>3</v>
      </c>
      <c r="F16" s="266"/>
      <c r="G16" s="252"/>
      <c r="H16" s="252"/>
      <c r="I16" s="252"/>
      <c r="J16" s="253"/>
      <c r="K16" s="254"/>
      <c r="L16" s="269"/>
    </row>
    <row r="17" spans="1:12" ht="13.5" thickBot="1" x14ac:dyDescent="0.25">
      <c r="A17" s="269"/>
      <c r="B17" s="269"/>
      <c r="C17" s="280"/>
      <c r="D17" s="280"/>
      <c r="E17" s="714"/>
      <c r="F17" s="266"/>
      <c r="G17" s="252"/>
      <c r="H17" s="252"/>
      <c r="I17" s="252"/>
      <c r="J17" s="253"/>
      <c r="K17" s="254"/>
      <c r="L17" s="269"/>
    </row>
    <row r="18" spans="1:12" ht="13.5" thickBot="1" x14ac:dyDescent="0.25">
      <c r="A18" s="269"/>
      <c r="B18" s="286"/>
      <c r="C18" s="275" t="s">
        <v>33</v>
      </c>
      <c r="D18" s="275"/>
      <c r="E18" s="715">
        <v>4</v>
      </c>
      <c r="F18" s="266"/>
      <c r="G18" s="252"/>
      <c r="H18" s="252"/>
      <c r="I18" s="252"/>
      <c r="J18" s="253"/>
      <c r="K18" s="254"/>
      <c r="L18" s="269"/>
    </row>
    <row r="19" spans="1:12" ht="13.5" thickBot="1" x14ac:dyDescent="0.25">
      <c r="A19" s="269"/>
      <c r="B19" s="270"/>
      <c r="C19" s="274"/>
      <c r="D19" s="274"/>
      <c r="E19" s="716"/>
      <c r="F19" s="266"/>
      <c r="G19" s="252"/>
      <c r="H19" s="252"/>
      <c r="I19" s="252"/>
      <c r="J19" s="253"/>
      <c r="K19" s="254"/>
      <c r="L19" s="269"/>
    </row>
    <row r="20" spans="1:12" ht="13.5" customHeight="1" thickBot="1" x14ac:dyDescent="0.25">
      <c r="A20" s="269"/>
      <c r="B20" s="285"/>
      <c r="C20" s="1399" t="s">
        <v>32</v>
      </c>
      <c r="D20" s="1400"/>
      <c r="E20" s="715">
        <v>6</v>
      </c>
      <c r="F20" s="266"/>
      <c r="G20" s="252"/>
      <c r="H20" s="252"/>
      <c r="I20" s="252"/>
      <c r="J20" s="253"/>
      <c r="K20" s="254"/>
      <c r="L20" s="269"/>
    </row>
    <row r="21" spans="1:12" x14ac:dyDescent="0.2">
      <c r="A21" s="269"/>
      <c r="B21" s="277"/>
      <c r="C21" s="1396" t="s">
        <v>2</v>
      </c>
      <c r="D21" s="1396"/>
      <c r="E21" s="714">
        <v>6</v>
      </c>
      <c r="F21" s="266"/>
      <c r="G21" s="252"/>
      <c r="H21" s="252"/>
      <c r="I21" s="252"/>
      <c r="J21" s="253"/>
      <c r="K21" s="254"/>
      <c r="L21" s="269"/>
    </row>
    <row r="22" spans="1:12" x14ac:dyDescent="0.2">
      <c r="A22" s="269"/>
      <c r="B22" s="277"/>
      <c r="C22" s="1396" t="s">
        <v>13</v>
      </c>
      <c r="D22" s="1396"/>
      <c r="E22" s="714">
        <v>7</v>
      </c>
      <c r="F22" s="266"/>
      <c r="G22" s="252"/>
      <c r="H22" s="252"/>
      <c r="I22" s="252"/>
      <c r="J22" s="253"/>
      <c r="K22" s="254"/>
      <c r="L22" s="269"/>
    </row>
    <row r="23" spans="1:12" x14ac:dyDescent="0.2">
      <c r="A23" s="269"/>
      <c r="B23" s="277"/>
      <c r="C23" s="1396" t="s">
        <v>7</v>
      </c>
      <c r="D23" s="1396"/>
      <c r="E23" s="714">
        <v>8</v>
      </c>
      <c r="F23" s="266"/>
      <c r="G23" s="252"/>
      <c r="H23" s="252"/>
      <c r="I23" s="252"/>
      <c r="J23" s="253"/>
      <c r="K23" s="254"/>
      <c r="L23" s="269"/>
    </row>
    <row r="24" spans="1:12" x14ac:dyDescent="0.2">
      <c r="A24" s="269"/>
      <c r="B24" s="278"/>
      <c r="C24" s="1396" t="s">
        <v>392</v>
      </c>
      <c r="D24" s="1396"/>
      <c r="E24" s="714">
        <v>9</v>
      </c>
      <c r="F24" s="266"/>
      <c r="G24" s="256"/>
      <c r="H24" s="252"/>
      <c r="I24" s="252"/>
      <c r="J24" s="253"/>
      <c r="K24" s="254"/>
      <c r="L24" s="269"/>
    </row>
    <row r="25" spans="1:12" ht="22.5" customHeight="1" x14ac:dyDescent="0.2">
      <c r="A25" s="269"/>
      <c r="B25" s="272"/>
      <c r="C25" s="1401" t="s">
        <v>28</v>
      </c>
      <c r="D25" s="1401"/>
      <c r="E25" s="714">
        <v>10</v>
      </c>
      <c r="F25" s="266"/>
      <c r="G25" s="252"/>
      <c r="H25" s="252"/>
      <c r="I25" s="252"/>
      <c r="J25" s="253"/>
      <c r="K25" s="254"/>
      <c r="L25" s="269"/>
    </row>
    <row r="26" spans="1:12" x14ac:dyDescent="0.2">
      <c r="A26" s="269"/>
      <c r="B26" s="272"/>
      <c r="C26" s="1396" t="s">
        <v>25</v>
      </c>
      <c r="D26" s="1396"/>
      <c r="E26" s="714">
        <v>11</v>
      </c>
      <c r="F26" s="266"/>
      <c r="G26" s="252"/>
      <c r="H26" s="252"/>
      <c r="I26" s="252"/>
      <c r="J26" s="253"/>
      <c r="K26" s="254"/>
      <c r="L26" s="269"/>
    </row>
    <row r="27" spans="1:12" ht="12.75" customHeight="1" thickBot="1" x14ac:dyDescent="0.25">
      <c r="A27" s="269"/>
      <c r="B27" s="266"/>
      <c r="C27" s="1095"/>
      <c r="D27" s="1095"/>
      <c r="E27" s="714"/>
      <c r="F27" s="266"/>
      <c r="G27" s="252"/>
      <c r="H27" s="1402">
        <v>43586</v>
      </c>
      <c r="I27" s="1403"/>
      <c r="J27" s="1403"/>
      <c r="K27" s="256"/>
      <c r="L27" s="269"/>
    </row>
    <row r="28" spans="1:12" ht="13.5" customHeight="1" thickBot="1" x14ac:dyDescent="0.25">
      <c r="A28" s="269"/>
      <c r="B28" s="348"/>
      <c r="C28" s="1404" t="s">
        <v>12</v>
      </c>
      <c r="D28" s="1400"/>
      <c r="E28" s="715">
        <v>12</v>
      </c>
      <c r="F28" s="266"/>
      <c r="G28" s="252"/>
      <c r="H28" s="1403"/>
      <c r="I28" s="1403"/>
      <c r="J28" s="1403"/>
      <c r="K28" s="256"/>
      <c r="L28" s="269"/>
    </row>
    <row r="29" spans="1:12" ht="12.75" hidden="1" customHeight="1" x14ac:dyDescent="0.2">
      <c r="A29" s="269"/>
      <c r="B29" s="267"/>
      <c r="C29" s="1396" t="s">
        <v>45</v>
      </c>
      <c r="D29" s="1396"/>
      <c r="E29" s="714">
        <v>12</v>
      </c>
      <c r="F29" s="266"/>
      <c r="G29" s="252"/>
      <c r="H29" s="1403"/>
      <c r="I29" s="1403"/>
      <c r="J29" s="1403"/>
      <c r="K29" s="256"/>
      <c r="L29" s="269"/>
    </row>
    <row r="30" spans="1:12" ht="22.5" customHeight="1" x14ac:dyDescent="0.2">
      <c r="A30" s="269"/>
      <c r="B30" s="267"/>
      <c r="C30" s="1405" t="s">
        <v>393</v>
      </c>
      <c r="D30" s="1405"/>
      <c r="E30" s="714">
        <v>12</v>
      </c>
      <c r="F30" s="266"/>
      <c r="G30" s="252"/>
      <c r="H30" s="1403"/>
      <c r="I30" s="1403"/>
      <c r="J30" s="1403"/>
      <c r="K30" s="256"/>
      <c r="L30" s="269"/>
    </row>
    <row r="31" spans="1:12" ht="12.75" customHeight="1" thickBot="1" x14ac:dyDescent="0.25">
      <c r="A31" s="269"/>
      <c r="B31" s="272"/>
      <c r="C31" s="276"/>
      <c r="D31" s="276"/>
      <c r="E31" s="716"/>
      <c r="F31" s="266"/>
      <c r="G31" s="252"/>
      <c r="H31" s="1403"/>
      <c r="I31" s="1403"/>
      <c r="J31" s="1403"/>
      <c r="K31" s="256"/>
      <c r="L31" s="269"/>
    </row>
    <row r="32" spans="1:12" ht="13.5" customHeight="1" thickBot="1" x14ac:dyDescent="0.25">
      <c r="A32" s="269"/>
      <c r="B32" s="284"/>
      <c r="C32" s="1096" t="s">
        <v>11</v>
      </c>
      <c r="D32" s="1096"/>
      <c r="E32" s="715">
        <v>13</v>
      </c>
      <c r="F32" s="266"/>
      <c r="G32" s="252"/>
      <c r="H32" s="1403"/>
      <c r="I32" s="1403"/>
      <c r="J32" s="1403"/>
      <c r="K32" s="256"/>
      <c r="L32" s="269"/>
    </row>
    <row r="33" spans="1:12" ht="12.75" customHeight="1" x14ac:dyDescent="0.2">
      <c r="A33" s="269"/>
      <c r="B33" s="267"/>
      <c r="C33" s="1406" t="s">
        <v>18</v>
      </c>
      <c r="D33" s="1406"/>
      <c r="E33" s="714">
        <v>13</v>
      </c>
      <c r="F33" s="266"/>
      <c r="G33" s="252"/>
      <c r="H33" s="1403"/>
      <c r="I33" s="1403"/>
      <c r="J33" s="1403"/>
      <c r="K33" s="256"/>
      <c r="L33" s="269"/>
    </row>
    <row r="34" spans="1:12" ht="12.75" customHeight="1" x14ac:dyDescent="0.2">
      <c r="A34" s="269"/>
      <c r="B34" s="267"/>
      <c r="C34" s="1407" t="s">
        <v>8</v>
      </c>
      <c r="D34" s="1407"/>
      <c r="E34" s="714">
        <v>14</v>
      </c>
      <c r="F34" s="266"/>
      <c r="G34" s="252"/>
      <c r="H34" s="257"/>
      <c r="I34" s="257"/>
      <c r="J34" s="257"/>
      <c r="K34" s="256"/>
      <c r="L34" s="269"/>
    </row>
    <row r="35" spans="1:12" ht="12.75" customHeight="1" x14ac:dyDescent="0.2">
      <c r="A35" s="269"/>
      <c r="B35" s="267"/>
      <c r="C35" s="1407" t="s">
        <v>26</v>
      </c>
      <c r="D35" s="1407"/>
      <c r="E35" s="714">
        <v>14</v>
      </c>
      <c r="F35" s="266"/>
      <c r="G35" s="252"/>
      <c r="H35" s="257"/>
      <c r="I35" s="257"/>
      <c r="J35" s="257"/>
      <c r="K35" s="256"/>
      <c r="L35" s="269"/>
    </row>
    <row r="36" spans="1:12" ht="12.75" customHeight="1" x14ac:dyDescent="0.2">
      <c r="A36" s="269"/>
      <c r="B36" s="267"/>
      <c r="C36" s="1407" t="s">
        <v>6</v>
      </c>
      <c r="D36" s="1407"/>
      <c r="E36" s="714">
        <v>15</v>
      </c>
      <c r="F36" s="266"/>
      <c r="G36" s="252"/>
      <c r="H36" s="257"/>
      <c r="I36" s="257"/>
      <c r="J36" s="257"/>
      <c r="K36" s="256"/>
      <c r="L36" s="269"/>
    </row>
    <row r="37" spans="1:12" ht="12.75" customHeight="1" x14ac:dyDescent="0.2">
      <c r="A37" s="269"/>
      <c r="B37" s="267"/>
      <c r="C37" s="1406" t="s">
        <v>48</v>
      </c>
      <c r="D37" s="1406"/>
      <c r="E37" s="714">
        <v>16</v>
      </c>
      <c r="F37" s="266"/>
      <c r="G37" s="252"/>
      <c r="H37" s="257"/>
      <c r="I37" s="257"/>
      <c r="J37" s="257"/>
      <c r="K37" s="256"/>
      <c r="L37" s="269"/>
    </row>
    <row r="38" spans="1:12" ht="12.75" customHeight="1" x14ac:dyDescent="0.2">
      <c r="A38" s="269"/>
      <c r="B38" s="273"/>
      <c r="C38" s="1407" t="s">
        <v>14</v>
      </c>
      <c r="D38" s="1407"/>
      <c r="E38" s="714">
        <v>16</v>
      </c>
      <c r="F38" s="266"/>
      <c r="G38" s="252"/>
      <c r="H38" s="252"/>
      <c r="I38" s="252"/>
      <c r="J38" s="253"/>
      <c r="K38" s="254"/>
      <c r="L38" s="269"/>
    </row>
    <row r="39" spans="1:12" ht="12.75" customHeight="1" x14ac:dyDescent="0.2">
      <c r="A39" s="269"/>
      <c r="B39" s="267"/>
      <c r="C39" s="1396" t="s">
        <v>31</v>
      </c>
      <c r="D39" s="1396"/>
      <c r="E39" s="714">
        <v>17</v>
      </c>
      <c r="F39" s="266"/>
      <c r="G39" s="252"/>
      <c r="H39" s="252"/>
      <c r="I39" s="252"/>
      <c r="J39" s="258"/>
      <c r="K39" s="258"/>
      <c r="L39" s="269"/>
    </row>
    <row r="40" spans="1:12" ht="13.5" thickBot="1" x14ac:dyDescent="0.25">
      <c r="A40" s="269"/>
      <c r="B40" s="269"/>
      <c r="C40" s="266"/>
      <c r="D40" s="266"/>
      <c r="E40" s="716"/>
      <c r="F40" s="266"/>
      <c r="G40" s="252"/>
      <c r="H40" s="252"/>
      <c r="I40" s="252"/>
      <c r="J40" s="258"/>
      <c r="K40" s="258"/>
      <c r="L40" s="269"/>
    </row>
    <row r="41" spans="1:12" ht="13.5" customHeight="1" thickBot="1" x14ac:dyDescent="0.25">
      <c r="A41" s="269"/>
      <c r="B41" s="332"/>
      <c r="C41" s="1408" t="s">
        <v>29</v>
      </c>
      <c r="D41" s="1400"/>
      <c r="E41" s="715">
        <v>18</v>
      </c>
      <c r="F41" s="266"/>
      <c r="G41" s="252"/>
      <c r="H41" s="252"/>
      <c r="I41" s="252"/>
      <c r="J41" s="258"/>
      <c r="K41" s="258"/>
      <c r="L41" s="269"/>
    </row>
    <row r="42" spans="1:12" x14ac:dyDescent="0.2">
      <c r="A42" s="269"/>
      <c r="B42" s="269"/>
      <c r="C42" s="1396" t="s">
        <v>30</v>
      </c>
      <c r="D42" s="1396"/>
      <c r="E42" s="714">
        <v>18</v>
      </c>
      <c r="F42" s="266"/>
      <c r="G42" s="252"/>
      <c r="H42" s="252"/>
      <c r="I42" s="252"/>
      <c r="J42" s="259"/>
      <c r="K42" s="259"/>
      <c r="L42" s="269"/>
    </row>
    <row r="43" spans="1:12" x14ac:dyDescent="0.2">
      <c r="A43" s="269"/>
      <c r="B43" s="273"/>
      <c r="C43" s="1396" t="s">
        <v>0</v>
      </c>
      <c r="D43" s="1396"/>
      <c r="E43" s="714">
        <v>19</v>
      </c>
      <c r="F43" s="266"/>
      <c r="G43" s="252"/>
      <c r="H43" s="252"/>
      <c r="I43" s="252"/>
      <c r="J43" s="260"/>
      <c r="K43" s="261"/>
      <c r="L43" s="269"/>
    </row>
    <row r="44" spans="1:12" x14ac:dyDescent="0.2">
      <c r="A44" s="269"/>
      <c r="B44" s="273"/>
      <c r="C44" s="1396" t="s">
        <v>495</v>
      </c>
      <c r="D44" s="1396"/>
      <c r="E44" s="714">
        <v>19</v>
      </c>
      <c r="F44" s="266"/>
      <c r="G44" s="252"/>
      <c r="H44" s="252"/>
      <c r="I44" s="252"/>
      <c r="J44" s="260"/>
      <c r="K44" s="261"/>
      <c r="L44" s="269"/>
    </row>
    <row r="45" spans="1:12" x14ac:dyDescent="0.2">
      <c r="A45" s="269"/>
      <c r="B45" s="273"/>
      <c r="C45" s="1396" t="s">
        <v>16</v>
      </c>
      <c r="D45" s="1396"/>
      <c r="E45" s="717">
        <v>19</v>
      </c>
      <c r="F45" s="274"/>
      <c r="G45" s="262"/>
      <c r="H45" s="263"/>
      <c r="I45" s="262"/>
      <c r="J45" s="262"/>
      <c r="K45" s="262"/>
      <c r="L45" s="269"/>
    </row>
    <row r="46" spans="1:12" x14ac:dyDescent="0.2">
      <c r="A46" s="269"/>
      <c r="B46" s="273"/>
      <c r="C46" s="1095" t="s">
        <v>491</v>
      </c>
      <c r="D46" s="1095"/>
      <c r="E46" s="717">
        <v>19</v>
      </c>
      <c r="F46" s="274"/>
      <c r="G46" s="262"/>
      <c r="H46" s="263"/>
      <c r="I46" s="262"/>
      <c r="J46" s="262"/>
      <c r="K46" s="262"/>
      <c r="L46" s="269"/>
    </row>
    <row r="47" spans="1:12" ht="12.75" customHeight="1" x14ac:dyDescent="0.2">
      <c r="A47" s="269"/>
      <c r="B47" s="272"/>
      <c r="C47" s="1095" t="s">
        <v>493</v>
      </c>
      <c r="D47" s="1095"/>
      <c r="E47" s="717">
        <v>20</v>
      </c>
      <c r="F47" s="268"/>
      <c r="G47" s="260"/>
      <c r="H47" s="263"/>
      <c r="I47" s="260"/>
      <c r="J47" s="260"/>
      <c r="K47" s="261"/>
      <c r="L47" s="269"/>
    </row>
    <row r="48" spans="1:12" ht="13.5" customHeight="1" x14ac:dyDescent="0.2">
      <c r="A48" s="269"/>
      <c r="B48" s="272"/>
      <c r="C48" s="1095" t="s">
        <v>1</v>
      </c>
      <c r="D48" s="1095"/>
      <c r="E48" s="717">
        <v>20</v>
      </c>
      <c r="F48" s="268"/>
      <c r="G48" s="260"/>
      <c r="H48" s="263"/>
      <c r="I48" s="260"/>
      <c r="J48" s="260"/>
      <c r="K48" s="261"/>
      <c r="L48" s="269"/>
    </row>
    <row r="49" spans="1:12" x14ac:dyDescent="0.2">
      <c r="A49" s="269"/>
      <c r="B49" s="272"/>
      <c r="C49" s="1095" t="s">
        <v>22</v>
      </c>
      <c r="D49" s="1095"/>
      <c r="E49" s="718">
        <v>20</v>
      </c>
      <c r="F49" s="268"/>
      <c r="G49" s="260"/>
      <c r="H49" s="263"/>
      <c r="I49" s="260"/>
      <c r="J49" s="260"/>
      <c r="K49" s="261"/>
      <c r="L49" s="269"/>
    </row>
    <row r="50" spans="1:12" ht="13.5" customHeight="1" thickBot="1" x14ac:dyDescent="0.25">
      <c r="A50" s="269"/>
      <c r="B50" s="720"/>
      <c r="C50" s="720"/>
      <c r="D50" s="720"/>
      <c r="E50" s="720"/>
      <c r="F50" s="268"/>
      <c r="G50" s="260"/>
      <c r="H50" s="263"/>
      <c r="I50" s="260"/>
      <c r="J50" s="260"/>
      <c r="K50" s="261"/>
      <c r="L50" s="269"/>
    </row>
    <row r="51" spans="1:12" ht="13.5" customHeight="1" thickBot="1" x14ac:dyDescent="0.25">
      <c r="A51" s="269"/>
      <c r="B51" s="287"/>
      <c r="C51" s="1399" t="s">
        <v>38</v>
      </c>
      <c r="D51" s="1400"/>
      <c r="E51" s="713">
        <v>21</v>
      </c>
      <c r="F51" s="268"/>
      <c r="G51" s="260"/>
      <c r="H51" s="263"/>
      <c r="I51" s="260"/>
      <c r="J51" s="260"/>
      <c r="K51" s="261"/>
      <c r="L51" s="269"/>
    </row>
    <row r="52" spans="1:12" x14ac:dyDescent="0.2">
      <c r="A52" s="269"/>
      <c r="B52" s="272"/>
      <c r="C52" s="1396" t="s">
        <v>47</v>
      </c>
      <c r="D52" s="1396"/>
      <c r="E52" s="717">
        <v>21</v>
      </c>
      <c r="F52" s="274"/>
      <c r="G52" s="262"/>
      <c r="H52" s="263"/>
      <c r="I52" s="262"/>
      <c r="J52" s="262"/>
      <c r="K52" s="262"/>
      <c r="L52" s="269"/>
    </row>
    <row r="53" spans="1:12" ht="12.75" customHeight="1" x14ac:dyDescent="0.2">
      <c r="A53" s="269"/>
      <c r="B53" s="269"/>
      <c r="C53" s="1097" t="s">
        <v>400</v>
      </c>
      <c r="D53" s="1097"/>
      <c r="E53" s="719">
        <v>22</v>
      </c>
      <c r="F53" s="268"/>
      <c r="G53" s="260"/>
      <c r="H53" s="263"/>
      <c r="I53" s="260"/>
      <c r="J53" s="260"/>
      <c r="K53" s="261"/>
      <c r="L53" s="269"/>
    </row>
    <row r="54" spans="1:12" ht="13.5" customHeight="1" thickBot="1" x14ac:dyDescent="0.25">
      <c r="A54" s="269"/>
      <c r="B54" s="1095"/>
      <c r="C54" s="1095"/>
      <c r="D54" s="1095"/>
      <c r="E54" s="1095"/>
      <c r="F54" s="268"/>
      <c r="G54" s="260"/>
      <c r="H54" s="263"/>
      <c r="I54" s="260"/>
      <c r="J54" s="260"/>
      <c r="K54" s="261"/>
      <c r="L54" s="269"/>
    </row>
    <row r="55" spans="1:12" ht="13.5" customHeight="1" thickBot="1" x14ac:dyDescent="0.25">
      <c r="A55" s="269"/>
      <c r="B55" s="283"/>
      <c r="C55" s="275" t="s">
        <v>4</v>
      </c>
      <c r="D55" s="275"/>
      <c r="E55" s="713">
        <v>23</v>
      </c>
      <c r="F55" s="268"/>
      <c r="G55" s="260"/>
      <c r="H55" s="263"/>
      <c r="I55" s="260"/>
      <c r="J55" s="260"/>
      <c r="K55" s="261"/>
      <c r="L55" s="269"/>
    </row>
    <row r="56" spans="1:12" ht="33" customHeight="1" x14ac:dyDescent="0.2">
      <c r="A56" s="269"/>
      <c r="B56" s="269"/>
      <c r="C56" s="269"/>
      <c r="D56" s="269"/>
      <c r="E56" s="720"/>
      <c r="F56" s="268"/>
      <c r="G56" s="260"/>
      <c r="H56" s="263"/>
      <c r="I56" s="260"/>
      <c r="J56" s="260"/>
      <c r="K56" s="261"/>
      <c r="L56" s="269"/>
    </row>
    <row r="57" spans="1:12" ht="28.5" customHeight="1" x14ac:dyDescent="0.2">
      <c r="A57" s="269"/>
      <c r="B57" s="708" t="s">
        <v>49</v>
      </c>
      <c r="C57" s="708"/>
      <c r="D57" s="282"/>
      <c r="E57" s="720"/>
      <c r="F57" s="268"/>
      <c r="G57" s="260"/>
      <c r="H57" s="263"/>
      <c r="I57" s="260"/>
      <c r="J57" s="260"/>
      <c r="K57" s="261"/>
      <c r="L57" s="269"/>
    </row>
    <row r="58" spans="1:12" ht="21" customHeight="1" x14ac:dyDescent="0.2">
      <c r="A58" s="269"/>
      <c r="B58" s="269"/>
      <c r="C58" s="269"/>
      <c r="D58" s="269"/>
      <c r="E58" s="772"/>
      <c r="F58" s="707"/>
      <c r="G58" s="260"/>
      <c r="H58" s="263"/>
      <c r="I58" s="260"/>
      <c r="J58" s="260"/>
      <c r="K58" s="261"/>
      <c r="L58" s="269"/>
    </row>
    <row r="59" spans="1:12" ht="22.5" customHeight="1" x14ac:dyDescent="0.2">
      <c r="A59" s="269"/>
      <c r="B59" s="709" t="s">
        <v>373</v>
      </c>
      <c r="C59" s="707"/>
      <c r="D59" s="883">
        <v>43616</v>
      </c>
      <c r="E59" s="772"/>
      <c r="F59" s="334"/>
      <c r="G59" s="260"/>
      <c r="H59" s="263"/>
      <c r="I59" s="260"/>
      <c r="J59" s="260"/>
      <c r="K59" s="261"/>
      <c r="L59" s="269"/>
    </row>
    <row r="60" spans="1:12" s="136" customFormat="1" ht="22.5" customHeight="1" x14ac:dyDescent="0.2">
      <c r="A60" s="271"/>
      <c r="B60" s="709" t="s">
        <v>374</v>
      </c>
      <c r="C60" s="333"/>
      <c r="D60" s="883">
        <v>43616</v>
      </c>
      <c r="E60" s="718"/>
      <c r="F60" s="267"/>
      <c r="G60" s="264"/>
      <c r="H60" s="264"/>
      <c r="I60" s="264"/>
      <c r="J60" s="264"/>
      <c r="K60" s="264"/>
      <c r="L60" s="271"/>
    </row>
    <row r="61" spans="1:12" ht="7.5" customHeight="1" x14ac:dyDescent="0.2">
      <c r="A61" s="269"/>
      <c r="B61" s="1029"/>
      <c r="C61" s="1029"/>
      <c r="D61" s="1029"/>
      <c r="E61" s="721"/>
      <c r="F61" s="270"/>
      <c r="G61" s="270"/>
      <c r="H61" s="270"/>
      <c r="I61" s="270"/>
      <c r="J61" s="270"/>
      <c r="K61" s="270"/>
      <c r="L61" s="270"/>
    </row>
  </sheetData>
  <mergeCells count="27">
    <mergeCell ref="C52:D52"/>
    <mergeCell ref="C41:D41"/>
    <mergeCell ref="C42:D42"/>
    <mergeCell ref="C43:D43"/>
    <mergeCell ref="C44:D44"/>
    <mergeCell ref="C45:D45"/>
    <mergeCell ref="C51:D51"/>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23:D23"/>
    <mergeCell ref="C4:F4"/>
    <mergeCell ref="B5:E5"/>
    <mergeCell ref="C20:D20"/>
    <mergeCell ref="C21:D21"/>
    <mergeCell ref="C22:D22"/>
  </mergeCells>
  <printOptions horizontalCentered="1"/>
  <pageMargins left="0.15748031496062992" right="0.15748031496062992" top="0.19685039370078741" bottom="0.19685039370078741" header="0" footer="0"/>
  <pageSetup paperSize="9" scale="9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O64"/>
  <sheetViews>
    <sheetView zoomScaleNormal="100" workbookViewId="0"/>
  </sheetViews>
  <sheetFormatPr defaultRowHeight="12.75" x14ac:dyDescent="0.2"/>
  <cols>
    <col min="1" max="1" width="1" style="375" customWidth="1"/>
    <col min="2" max="2" width="2.5703125" style="375" customWidth="1"/>
    <col min="3" max="3" width="1" style="375" customWidth="1"/>
    <col min="4" max="4" width="42.28515625" style="375" customWidth="1"/>
    <col min="5" max="5" width="0.28515625" style="375" customWidth="1"/>
    <col min="6" max="6" width="8" style="375" customWidth="1"/>
    <col min="7" max="7" width="11.28515625" style="375" customWidth="1"/>
    <col min="8" max="8" width="8" style="375" customWidth="1"/>
    <col min="9" max="9" width="13.28515625" style="375" customWidth="1"/>
    <col min="10" max="10" width="11.42578125" style="375" customWidth="1"/>
    <col min="11" max="11" width="2.5703125" style="375" customWidth="1"/>
    <col min="12" max="12" width="1" style="375" customWidth="1"/>
    <col min="13" max="16384" width="9.140625" style="375"/>
  </cols>
  <sheetData>
    <row r="1" spans="1:12" x14ac:dyDescent="0.2">
      <c r="A1" s="370"/>
      <c r="B1" s="534"/>
      <c r="C1" s="1527"/>
      <c r="D1" s="1527"/>
      <c r="E1" s="902"/>
      <c r="F1" s="374"/>
      <c r="G1" s="374"/>
      <c r="H1" s="965"/>
      <c r="I1" s="966" t="s">
        <v>466</v>
      </c>
      <c r="J1" s="966"/>
      <c r="K1" s="966"/>
      <c r="L1" s="370"/>
    </row>
    <row r="2" spans="1:12" ht="6" customHeight="1" x14ac:dyDescent="0.2">
      <c r="A2" s="370"/>
      <c r="B2" s="903"/>
      <c r="C2" s="904"/>
      <c r="D2" s="904"/>
      <c r="E2" s="904"/>
      <c r="F2" s="535"/>
      <c r="G2" s="535"/>
      <c r="H2" s="380"/>
      <c r="I2" s="380"/>
      <c r="J2" s="1528" t="s">
        <v>69</v>
      </c>
      <c r="K2" s="380"/>
      <c r="L2" s="370"/>
    </row>
    <row r="3" spans="1:12" ht="13.5" thickBot="1" x14ac:dyDescent="0.25">
      <c r="A3" s="370"/>
      <c r="B3" s="432"/>
      <c r="C3" s="380"/>
      <c r="D3" s="380"/>
      <c r="E3" s="380"/>
      <c r="F3" s="380"/>
      <c r="G3" s="380"/>
      <c r="H3" s="380"/>
      <c r="I3" s="380"/>
      <c r="J3" s="1529"/>
      <c r="K3" s="678"/>
      <c r="L3" s="370"/>
    </row>
    <row r="4" spans="1:12" ht="15" customHeight="1" thickBot="1" x14ac:dyDescent="0.25">
      <c r="A4" s="370"/>
      <c r="B4" s="432"/>
      <c r="C4" s="1530" t="s">
        <v>467</v>
      </c>
      <c r="D4" s="1531"/>
      <c r="E4" s="1531"/>
      <c r="F4" s="1531"/>
      <c r="G4" s="1531"/>
      <c r="H4" s="1531"/>
      <c r="I4" s="1531"/>
      <c r="J4" s="1532"/>
      <c r="K4" s="380"/>
      <c r="L4" s="370"/>
    </row>
    <row r="5" spans="1:12" ht="7.5" customHeight="1" x14ac:dyDescent="0.2">
      <c r="A5" s="370"/>
      <c r="B5" s="432"/>
      <c r="C5" s="967" t="s">
        <v>77</v>
      </c>
      <c r="D5" s="380"/>
      <c r="E5" s="380"/>
      <c r="F5" s="380"/>
      <c r="G5" s="380"/>
      <c r="H5" s="380"/>
      <c r="I5" s="380"/>
      <c r="J5" s="678"/>
      <c r="K5" s="380"/>
      <c r="L5" s="370"/>
    </row>
    <row r="6" spans="1:12" s="384" customFormat="1" ht="22.5" customHeight="1" x14ac:dyDescent="0.2">
      <c r="A6" s="382"/>
      <c r="B6" s="528"/>
      <c r="C6" s="1533">
        <v>2017</v>
      </c>
      <c r="D6" s="1534"/>
      <c r="E6" s="537"/>
      <c r="F6" s="1537" t="s">
        <v>375</v>
      </c>
      <c r="G6" s="1537"/>
      <c r="H6" s="1538" t="s">
        <v>420</v>
      </c>
      <c r="I6" s="1539"/>
      <c r="J6" s="1540" t="s">
        <v>421</v>
      </c>
      <c r="K6" s="378"/>
      <c r="L6" s="382"/>
    </row>
    <row r="7" spans="1:12" s="384" customFormat="1" ht="32.25" customHeight="1" x14ac:dyDescent="0.2">
      <c r="A7" s="382"/>
      <c r="B7" s="528"/>
      <c r="C7" s="1535"/>
      <c r="D7" s="1536"/>
      <c r="E7" s="537"/>
      <c r="F7" s="905" t="s">
        <v>422</v>
      </c>
      <c r="G7" s="905" t="s">
        <v>423</v>
      </c>
      <c r="H7" s="1171" t="s">
        <v>422</v>
      </c>
      <c r="I7" s="1172" t="s">
        <v>424</v>
      </c>
      <c r="J7" s="1541"/>
      <c r="K7" s="378"/>
      <c r="L7" s="382"/>
    </row>
    <row r="8" spans="1:12" s="384" customFormat="1" ht="18.75" customHeight="1" x14ac:dyDescent="0.2">
      <c r="A8" s="382"/>
      <c r="B8" s="528"/>
      <c r="C8" s="1524" t="s">
        <v>67</v>
      </c>
      <c r="D8" s="1524"/>
      <c r="E8" s="906"/>
      <c r="F8" s="907">
        <v>53549</v>
      </c>
      <c r="G8" s="908">
        <v>20.992281125411129</v>
      </c>
      <c r="H8" s="909">
        <v>1168280</v>
      </c>
      <c r="I8" s="910">
        <v>39.972231431651394</v>
      </c>
      <c r="J8" s="910">
        <v>32.254418461326715</v>
      </c>
      <c r="K8" s="751"/>
      <c r="L8" s="382"/>
    </row>
    <row r="9" spans="1:12" s="384" customFormat="1" ht="17.25" customHeight="1" x14ac:dyDescent="0.2">
      <c r="A9" s="382"/>
      <c r="B9" s="528"/>
      <c r="C9" s="973" t="s">
        <v>342</v>
      </c>
      <c r="D9" s="974"/>
      <c r="E9" s="974"/>
      <c r="F9" s="975">
        <v>1670</v>
      </c>
      <c r="G9" s="976">
        <v>13.052993590745663</v>
      </c>
      <c r="H9" s="977">
        <v>14104</v>
      </c>
      <c r="I9" s="978">
        <v>21.382980336269437</v>
      </c>
      <c r="J9" s="978">
        <v>18.17853091321604</v>
      </c>
      <c r="K9" s="979"/>
      <c r="L9" s="382"/>
    </row>
    <row r="10" spans="1:12" s="754" customFormat="1" ht="17.25" customHeight="1" x14ac:dyDescent="0.2">
      <c r="A10" s="752"/>
      <c r="B10" s="753"/>
      <c r="C10" s="973" t="s">
        <v>343</v>
      </c>
      <c r="D10" s="980"/>
      <c r="E10" s="980"/>
      <c r="F10" s="975">
        <v>163</v>
      </c>
      <c r="G10" s="976">
        <v>31.589147286821706</v>
      </c>
      <c r="H10" s="977">
        <v>3608</v>
      </c>
      <c r="I10" s="978">
        <v>41.452205882352963</v>
      </c>
      <c r="J10" s="978">
        <v>25.792128603104139</v>
      </c>
      <c r="K10" s="941"/>
      <c r="L10" s="752"/>
    </row>
    <row r="11" spans="1:12" s="754" customFormat="1" ht="17.25" customHeight="1" x14ac:dyDescent="0.2">
      <c r="A11" s="752"/>
      <c r="B11" s="753"/>
      <c r="C11" s="973" t="s">
        <v>344</v>
      </c>
      <c r="D11" s="980"/>
      <c r="E11" s="980"/>
      <c r="F11" s="975">
        <v>7813</v>
      </c>
      <c r="G11" s="976">
        <v>24.640469282200076</v>
      </c>
      <c r="H11" s="977">
        <v>262754</v>
      </c>
      <c r="I11" s="978">
        <v>41.094544948380154</v>
      </c>
      <c r="J11" s="978">
        <v>34.113269445945832</v>
      </c>
      <c r="K11" s="941"/>
      <c r="L11" s="752"/>
    </row>
    <row r="12" spans="1:12" s="384" customFormat="1" ht="24" customHeight="1" x14ac:dyDescent="0.2">
      <c r="A12" s="382"/>
      <c r="B12" s="528"/>
      <c r="C12" s="981"/>
      <c r="D12" s="982" t="s">
        <v>425</v>
      </c>
      <c r="E12" s="982"/>
      <c r="F12" s="983">
        <v>1337</v>
      </c>
      <c r="G12" s="984">
        <v>24.181587990595045</v>
      </c>
      <c r="H12" s="985">
        <v>44823</v>
      </c>
      <c r="I12" s="986">
        <v>47.915464049772346</v>
      </c>
      <c r="J12" s="986">
        <v>19.292550699417585</v>
      </c>
      <c r="K12" s="979"/>
      <c r="L12" s="382"/>
    </row>
    <row r="13" spans="1:12" s="384" customFormat="1" ht="24" customHeight="1" x14ac:dyDescent="0.2">
      <c r="A13" s="382"/>
      <c r="B13" s="528"/>
      <c r="C13" s="981"/>
      <c r="D13" s="982" t="s">
        <v>426</v>
      </c>
      <c r="E13" s="982"/>
      <c r="F13" s="983">
        <v>1165</v>
      </c>
      <c r="G13" s="984">
        <v>16.026963818957217</v>
      </c>
      <c r="H13" s="985">
        <v>34086</v>
      </c>
      <c r="I13" s="986">
        <v>19.691849078840157</v>
      </c>
      <c r="J13" s="986">
        <v>29.510209470163552</v>
      </c>
      <c r="K13" s="979"/>
      <c r="L13" s="382"/>
    </row>
    <row r="14" spans="1:12" s="384" customFormat="1" ht="18" customHeight="1" x14ac:dyDescent="0.2">
      <c r="A14" s="382"/>
      <c r="B14" s="528"/>
      <c r="C14" s="981"/>
      <c r="D14" s="982" t="s">
        <v>427</v>
      </c>
      <c r="E14" s="982"/>
      <c r="F14" s="983">
        <v>366</v>
      </c>
      <c r="G14" s="984">
        <v>25.523012552301257</v>
      </c>
      <c r="H14" s="985">
        <v>11187</v>
      </c>
      <c r="I14" s="986">
        <v>46.267422143182081</v>
      </c>
      <c r="J14" s="986">
        <v>32.614284437293406</v>
      </c>
      <c r="K14" s="979"/>
      <c r="L14" s="382"/>
    </row>
    <row r="15" spans="1:12" s="384" customFormat="1" ht="24" customHeight="1" x14ac:dyDescent="0.2">
      <c r="A15" s="382"/>
      <c r="B15" s="528"/>
      <c r="C15" s="981"/>
      <c r="D15" s="982" t="s">
        <v>428</v>
      </c>
      <c r="E15" s="982"/>
      <c r="F15" s="983">
        <v>229</v>
      </c>
      <c r="G15" s="984">
        <v>49.036402569593143</v>
      </c>
      <c r="H15" s="985">
        <v>8640</v>
      </c>
      <c r="I15" s="986">
        <v>64.109223120872613</v>
      </c>
      <c r="J15" s="986">
        <v>62.59166666666718</v>
      </c>
      <c r="K15" s="979"/>
      <c r="L15" s="382"/>
    </row>
    <row r="16" spans="1:12" s="384" customFormat="1" ht="17.25" customHeight="1" x14ac:dyDescent="0.2">
      <c r="A16" s="382"/>
      <c r="B16" s="528"/>
      <c r="C16" s="981"/>
      <c r="D16" s="982" t="s">
        <v>385</v>
      </c>
      <c r="E16" s="982"/>
      <c r="F16" s="983">
        <v>64</v>
      </c>
      <c r="G16" s="984">
        <v>66.666666666666657</v>
      </c>
      <c r="H16" s="985">
        <v>6058</v>
      </c>
      <c r="I16" s="986">
        <v>79.647646594793585</v>
      </c>
      <c r="J16" s="986">
        <v>38.445691647408665</v>
      </c>
      <c r="K16" s="979"/>
      <c r="L16" s="382"/>
    </row>
    <row r="17" spans="1:12" s="384" customFormat="1" ht="17.25" customHeight="1" x14ac:dyDescent="0.2">
      <c r="A17" s="382"/>
      <c r="B17" s="528"/>
      <c r="C17" s="981"/>
      <c r="D17" s="982" t="s">
        <v>386</v>
      </c>
      <c r="E17" s="982"/>
      <c r="F17" s="983">
        <v>333</v>
      </c>
      <c r="G17" s="984">
        <v>46.25</v>
      </c>
      <c r="H17" s="985">
        <v>16305</v>
      </c>
      <c r="I17" s="986">
        <v>58.822468343013789</v>
      </c>
      <c r="J17" s="986">
        <v>36.518859245630097</v>
      </c>
      <c r="K17" s="979"/>
      <c r="L17" s="382"/>
    </row>
    <row r="18" spans="1:12" s="384" customFormat="1" ht="17.25" customHeight="1" x14ac:dyDescent="0.2">
      <c r="A18" s="382"/>
      <c r="B18" s="528"/>
      <c r="C18" s="981"/>
      <c r="D18" s="982" t="s">
        <v>387</v>
      </c>
      <c r="E18" s="982"/>
      <c r="F18" s="983">
        <v>532</v>
      </c>
      <c r="G18" s="984">
        <v>27.853403141361255</v>
      </c>
      <c r="H18" s="985">
        <v>13882</v>
      </c>
      <c r="I18" s="986">
        <v>36.904508719693787</v>
      </c>
      <c r="J18" s="986">
        <v>30.905921336983269</v>
      </c>
      <c r="K18" s="979"/>
      <c r="L18" s="382"/>
    </row>
    <row r="19" spans="1:12" s="384" customFormat="1" ht="17.25" customHeight="1" x14ac:dyDescent="0.2">
      <c r="A19" s="382"/>
      <c r="B19" s="528"/>
      <c r="C19" s="981"/>
      <c r="D19" s="982" t="s">
        <v>429</v>
      </c>
      <c r="E19" s="982"/>
      <c r="F19" s="983">
        <v>1631</v>
      </c>
      <c r="G19" s="984">
        <v>28.038507821901327</v>
      </c>
      <c r="H19" s="985">
        <v>35761</v>
      </c>
      <c r="I19" s="986">
        <v>42.371355110842735</v>
      </c>
      <c r="J19" s="986">
        <v>31.94449260367427</v>
      </c>
      <c r="K19" s="979"/>
      <c r="L19" s="382"/>
    </row>
    <row r="20" spans="1:12" s="384" customFormat="1" ht="36.75" customHeight="1" x14ac:dyDescent="0.2">
      <c r="A20" s="382"/>
      <c r="B20" s="528"/>
      <c r="C20" s="981"/>
      <c r="D20" s="982" t="s">
        <v>430</v>
      </c>
      <c r="E20" s="982"/>
      <c r="F20" s="983">
        <v>933</v>
      </c>
      <c r="G20" s="984">
        <v>34.377302873986736</v>
      </c>
      <c r="H20" s="985">
        <v>39316</v>
      </c>
      <c r="I20" s="986">
        <v>54.876125340219076</v>
      </c>
      <c r="J20" s="986">
        <v>32.453886458439641</v>
      </c>
      <c r="K20" s="979"/>
      <c r="L20" s="382"/>
    </row>
    <row r="21" spans="1:12" s="384" customFormat="1" ht="23.25" customHeight="1" x14ac:dyDescent="0.2">
      <c r="A21" s="382"/>
      <c r="B21" s="528"/>
      <c r="C21" s="981"/>
      <c r="D21" s="982" t="s">
        <v>431</v>
      </c>
      <c r="E21" s="982"/>
      <c r="F21" s="983">
        <v>217</v>
      </c>
      <c r="G21" s="984">
        <v>45.588235294117645</v>
      </c>
      <c r="H21" s="985">
        <v>29857</v>
      </c>
      <c r="I21" s="986">
        <v>74.597741355186827</v>
      </c>
      <c r="J21" s="986">
        <v>63.367652476805944</v>
      </c>
      <c r="K21" s="979"/>
      <c r="L21" s="382"/>
    </row>
    <row r="22" spans="1:12" s="384" customFormat="1" ht="18" customHeight="1" x14ac:dyDescent="0.2">
      <c r="A22" s="382"/>
      <c r="B22" s="528"/>
      <c r="C22" s="981"/>
      <c r="D22" s="987" t="s">
        <v>432</v>
      </c>
      <c r="E22" s="982"/>
      <c r="F22" s="983">
        <v>1006</v>
      </c>
      <c r="G22" s="984">
        <v>19.067475360121307</v>
      </c>
      <c r="H22" s="985">
        <v>22839</v>
      </c>
      <c r="I22" s="986">
        <v>34.562128297089934</v>
      </c>
      <c r="J22" s="986">
        <v>27.122159464074493</v>
      </c>
      <c r="K22" s="979"/>
      <c r="L22" s="382"/>
    </row>
    <row r="23" spans="1:12" s="757" customFormat="1" ht="18" customHeight="1" x14ac:dyDescent="0.2">
      <c r="A23" s="755"/>
      <c r="B23" s="756"/>
      <c r="C23" s="973" t="s">
        <v>433</v>
      </c>
      <c r="D23" s="982"/>
      <c r="E23" s="982"/>
      <c r="F23" s="988">
        <v>96</v>
      </c>
      <c r="G23" s="989">
        <v>53.333333333333336</v>
      </c>
      <c r="H23" s="977">
        <v>5720</v>
      </c>
      <c r="I23" s="978">
        <v>87.22171393717602</v>
      </c>
      <c r="J23" s="978">
        <v>42.475524475524132</v>
      </c>
      <c r="K23" s="979"/>
      <c r="L23" s="755"/>
    </row>
    <row r="24" spans="1:12" s="757" customFormat="1" ht="18" customHeight="1" x14ac:dyDescent="0.2">
      <c r="A24" s="755"/>
      <c r="B24" s="756"/>
      <c r="C24" s="973" t="s">
        <v>345</v>
      </c>
      <c r="D24" s="982"/>
      <c r="E24" s="982"/>
      <c r="F24" s="988">
        <v>305</v>
      </c>
      <c r="G24" s="989">
        <v>52.859618717504333</v>
      </c>
      <c r="H24" s="977">
        <v>17222</v>
      </c>
      <c r="I24" s="978">
        <v>73.617166794904705</v>
      </c>
      <c r="J24" s="978">
        <v>32.582684937870297</v>
      </c>
      <c r="K24" s="979"/>
      <c r="L24" s="755"/>
    </row>
    <row r="25" spans="1:12" s="757" customFormat="1" ht="18" customHeight="1" x14ac:dyDescent="0.2">
      <c r="A25" s="755"/>
      <c r="B25" s="756"/>
      <c r="C25" s="973" t="s">
        <v>346</v>
      </c>
      <c r="D25" s="982"/>
      <c r="E25" s="982"/>
      <c r="F25" s="988">
        <v>4722</v>
      </c>
      <c r="G25" s="989">
        <v>17.91350531107739</v>
      </c>
      <c r="H25" s="977">
        <v>58608</v>
      </c>
      <c r="I25" s="978">
        <v>27.459928501483034</v>
      </c>
      <c r="J25" s="978">
        <v>31.895287332786978</v>
      </c>
      <c r="K25" s="979"/>
      <c r="L25" s="755"/>
    </row>
    <row r="26" spans="1:12" s="757" customFormat="1" ht="18" customHeight="1" x14ac:dyDescent="0.2">
      <c r="A26" s="755"/>
      <c r="B26" s="756"/>
      <c r="C26" s="990" t="s">
        <v>347</v>
      </c>
      <c r="D26" s="987"/>
      <c r="E26" s="987"/>
      <c r="F26" s="988">
        <v>13213</v>
      </c>
      <c r="G26" s="989">
        <v>19.768990229962448</v>
      </c>
      <c r="H26" s="977">
        <v>244239</v>
      </c>
      <c r="I26" s="978">
        <v>44.424456833125362</v>
      </c>
      <c r="J26" s="978">
        <v>31.612048034915507</v>
      </c>
      <c r="K26" s="979"/>
      <c r="L26" s="755"/>
    </row>
    <row r="27" spans="1:12" s="757" customFormat="1" ht="22.5" customHeight="1" x14ac:dyDescent="0.2">
      <c r="A27" s="755"/>
      <c r="B27" s="756"/>
      <c r="C27" s="991"/>
      <c r="D27" s="987" t="s">
        <v>434</v>
      </c>
      <c r="E27" s="987"/>
      <c r="F27" s="992">
        <v>2337</v>
      </c>
      <c r="G27" s="993">
        <v>20.077319587628867</v>
      </c>
      <c r="H27" s="985">
        <v>19456</v>
      </c>
      <c r="I27" s="986">
        <v>27.722602983713411</v>
      </c>
      <c r="J27" s="986">
        <v>29.149979440789508</v>
      </c>
      <c r="K27" s="979"/>
      <c r="L27" s="755"/>
    </row>
    <row r="28" spans="1:12" s="757" customFormat="1" ht="17.25" customHeight="1" x14ac:dyDescent="0.2">
      <c r="A28" s="755"/>
      <c r="B28" s="756"/>
      <c r="C28" s="991"/>
      <c r="D28" s="987" t="s">
        <v>435</v>
      </c>
      <c r="E28" s="987"/>
      <c r="F28" s="992">
        <v>4319</v>
      </c>
      <c r="G28" s="993">
        <v>22.994196880157588</v>
      </c>
      <c r="H28" s="985">
        <v>57810</v>
      </c>
      <c r="I28" s="986">
        <v>34.312881724131628</v>
      </c>
      <c r="J28" s="986">
        <v>26.672011762671016</v>
      </c>
      <c r="K28" s="979"/>
      <c r="L28" s="755"/>
    </row>
    <row r="29" spans="1:12" s="757" customFormat="1" ht="17.25" customHeight="1" x14ac:dyDescent="0.2">
      <c r="A29" s="755"/>
      <c r="B29" s="756"/>
      <c r="C29" s="991"/>
      <c r="D29" s="987" t="s">
        <v>436</v>
      </c>
      <c r="E29" s="987"/>
      <c r="F29" s="992">
        <v>6557</v>
      </c>
      <c r="G29" s="993">
        <v>18.006810567364202</v>
      </c>
      <c r="H29" s="985">
        <v>166973</v>
      </c>
      <c r="I29" s="986">
        <v>53.667496986741547</v>
      </c>
      <c r="J29" s="986">
        <v>33.60929012474984</v>
      </c>
      <c r="K29" s="979"/>
      <c r="L29" s="755"/>
    </row>
    <row r="30" spans="1:12" s="757" customFormat="1" ht="17.25" customHeight="1" x14ac:dyDescent="0.2">
      <c r="A30" s="755"/>
      <c r="B30" s="756"/>
      <c r="C30" s="990" t="s">
        <v>348</v>
      </c>
      <c r="D30" s="994"/>
      <c r="E30" s="994"/>
      <c r="F30" s="988">
        <v>2133</v>
      </c>
      <c r="G30" s="989">
        <v>23.38046695166064</v>
      </c>
      <c r="H30" s="977">
        <v>73439</v>
      </c>
      <c r="I30" s="978">
        <v>50.022818453658012</v>
      </c>
      <c r="J30" s="978">
        <v>36.070180694181801</v>
      </c>
      <c r="K30" s="979"/>
      <c r="L30" s="755"/>
    </row>
    <row r="31" spans="1:12" s="757" customFormat="1" ht="17.25" customHeight="1" x14ac:dyDescent="0.2">
      <c r="A31" s="755"/>
      <c r="B31" s="756"/>
      <c r="C31" s="990" t="s">
        <v>349</v>
      </c>
      <c r="D31" s="995"/>
      <c r="E31" s="995"/>
      <c r="F31" s="988">
        <v>4308</v>
      </c>
      <c r="G31" s="989">
        <v>13.411369155096194</v>
      </c>
      <c r="H31" s="977">
        <v>73799</v>
      </c>
      <c r="I31" s="978">
        <v>31.143286378636482</v>
      </c>
      <c r="J31" s="978">
        <v>27.801745281101216</v>
      </c>
      <c r="K31" s="979"/>
      <c r="L31" s="755"/>
    </row>
    <row r="32" spans="1:12" s="757" customFormat="1" ht="17.25" customHeight="1" x14ac:dyDescent="0.2">
      <c r="A32" s="755"/>
      <c r="B32" s="756"/>
      <c r="C32" s="990" t="s">
        <v>437</v>
      </c>
      <c r="D32" s="995"/>
      <c r="E32" s="995"/>
      <c r="F32" s="988">
        <v>1227</v>
      </c>
      <c r="G32" s="989">
        <v>27.829439782263556</v>
      </c>
      <c r="H32" s="977">
        <v>42652</v>
      </c>
      <c r="I32" s="978">
        <v>51.699393939393786</v>
      </c>
      <c r="J32" s="978">
        <v>34.274406827346816</v>
      </c>
      <c r="K32" s="979"/>
      <c r="L32" s="755"/>
    </row>
    <row r="33" spans="1:15" s="757" customFormat="1" ht="17.25" customHeight="1" x14ac:dyDescent="0.2">
      <c r="A33" s="755"/>
      <c r="B33" s="756"/>
      <c r="C33" s="990" t="s">
        <v>350</v>
      </c>
      <c r="D33" s="996"/>
      <c r="E33" s="996"/>
      <c r="F33" s="988">
        <v>1077</v>
      </c>
      <c r="G33" s="989">
        <v>34.136291600633918</v>
      </c>
      <c r="H33" s="977">
        <v>63943</v>
      </c>
      <c r="I33" s="978">
        <v>81.849135337864467</v>
      </c>
      <c r="J33" s="978">
        <v>51.7750340146683</v>
      </c>
      <c r="K33" s="979"/>
      <c r="L33" s="755">
        <v>607</v>
      </c>
    </row>
    <row r="34" spans="1:15" s="757" customFormat="1" ht="17.25" customHeight="1" x14ac:dyDescent="0.2">
      <c r="A34" s="755"/>
      <c r="B34" s="756"/>
      <c r="C34" s="990" t="s">
        <v>351</v>
      </c>
      <c r="D34" s="997"/>
      <c r="E34" s="997"/>
      <c r="F34" s="988">
        <v>952</v>
      </c>
      <c r="G34" s="989">
        <v>14.727722772277227</v>
      </c>
      <c r="H34" s="977">
        <v>4441</v>
      </c>
      <c r="I34" s="978">
        <v>18.145787366184425</v>
      </c>
      <c r="J34" s="978">
        <v>27.011934249042962</v>
      </c>
      <c r="K34" s="979"/>
      <c r="L34" s="755"/>
    </row>
    <row r="35" spans="1:15" s="757" customFormat="1" ht="17.25" customHeight="1" x14ac:dyDescent="0.2">
      <c r="A35" s="755"/>
      <c r="B35" s="756"/>
      <c r="C35" s="973" t="s">
        <v>438</v>
      </c>
      <c r="D35" s="998"/>
      <c r="E35" s="998"/>
      <c r="F35" s="988">
        <v>6272</v>
      </c>
      <c r="G35" s="989">
        <v>31.493848857644991</v>
      </c>
      <c r="H35" s="977">
        <v>51569</v>
      </c>
      <c r="I35" s="978">
        <v>40.918684736725254</v>
      </c>
      <c r="J35" s="978">
        <v>33.629409141151022</v>
      </c>
      <c r="K35" s="979"/>
      <c r="L35" s="755"/>
    </row>
    <row r="36" spans="1:15" s="757" customFormat="1" ht="17.25" customHeight="1" x14ac:dyDescent="0.2">
      <c r="A36" s="755"/>
      <c r="B36" s="756"/>
      <c r="C36" s="973" t="s">
        <v>439</v>
      </c>
      <c r="D36" s="999"/>
      <c r="E36" s="999"/>
      <c r="F36" s="988">
        <v>1605</v>
      </c>
      <c r="G36" s="989">
        <v>22.663089522733689</v>
      </c>
      <c r="H36" s="977">
        <v>106165</v>
      </c>
      <c r="I36" s="978">
        <v>35.408279997732166</v>
      </c>
      <c r="J36" s="978">
        <v>25.642386850657019</v>
      </c>
      <c r="K36" s="979"/>
      <c r="L36" s="755"/>
    </row>
    <row r="37" spans="1:15" s="757" customFormat="1" ht="17.25" customHeight="1" x14ac:dyDescent="0.2">
      <c r="A37" s="755"/>
      <c r="B37" s="756"/>
      <c r="C37" s="973" t="s">
        <v>440</v>
      </c>
      <c r="D37" s="1000"/>
      <c r="E37" s="999"/>
      <c r="F37" s="988">
        <v>218</v>
      </c>
      <c r="G37" s="989">
        <v>38.998211091234346</v>
      </c>
      <c r="H37" s="977">
        <v>3127</v>
      </c>
      <c r="I37" s="978">
        <v>27.480446436417939</v>
      </c>
      <c r="J37" s="978">
        <v>61.932523185161507</v>
      </c>
      <c r="K37" s="979"/>
      <c r="L37" s="755"/>
      <c r="M37" s="911"/>
      <c r="N37" s="911"/>
      <c r="O37" s="911"/>
    </row>
    <row r="38" spans="1:15" s="757" customFormat="1" ht="17.25" customHeight="1" x14ac:dyDescent="0.2">
      <c r="A38" s="755"/>
      <c r="B38" s="756"/>
      <c r="C38" s="990" t="s">
        <v>352</v>
      </c>
      <c r="D38" s="982"/>
      <c r="E38" s="982"/>
      <c r="F38" s="988">
        <v>979</v>
      </c>
      <c r="G38" s="989">
        <v>28.237669454860111</v>
      </c>
      <c r="H38" s="977">
        <v>17569</v>
      </c>
      <c r="I38" s="978">
        <v>32.675569111739343</v>
      </c>
      <c r="J38" s="978">
        <v>23.023564232455005</v>
      </c>
      <c r="K38" s="979"/>
      <c r="L38" s="755"/>
      <c r="M38" s="911"/>
      <c r="N38" s="911"/>
      <c r="O38" s="911"/>
    </row>
    <row r="39" spans="1:15" s="757" customFormat="1" ht="17.25" customHeight="1" x14ac:dyDescent="0.2">
      <c r="A39" s="755"/>
      <c r="B39" s="756"/>
      <c r="C39" s="990" t="s">
        <v>353</v>
      </c>
      <c r="D39" s="982"/>
      <c r="E39" s="982"/>
      <c r="F39" s="988">
        <v>4085</v>
      </c>
      <c r="G39" s="989">
        <v>28.696873902353353</v>
      </c>
      <c r="H39" s="977">
        <v>101116</v>
      </c>
      <c r="I39" s="978">
        <v>38.399696192917446</v>
      </c>
      <c r="J39" s="978">
        <v>26.262807073064415</v>
      </c>
      <c r="K39" s="979"/>
      <c r="L39" s="755"/>
      <c r="M39" s="911"/>
      <c r="N39" s="911"/>
      <c r="O39" s="911"/>
    </row>
    <row r="40" spans="1:15" s="757" customFormat="1" ht="17.25" customHeight="1" x14ac:dyDescent="0.2">
      <c r="A40" s="755"/>
      <c r="B40" s="756"/>
      <c r="C40" s="990" t="s">
        <v>441</v>
      </c>
      <c r="D40" s="974"/>
      <c r="E40" s="974"/>
      <c r="F40" s="988">
        <v>473</v>
      </c>
      <c r="G40" s="989">
        <v>15.292596184933721</v>
      </c>
      <c r="H40" s="977">
        <v>6110</v>
      </c>
      <c r="I40" s="978">
        <v>24.167391820267337</v>
      </c>
      <c r="J40" s="978">
        <v>26.8034369885434</v>
      </c>
      <c r="K40" s="979"/>
      <c r="L40" s="755"/>
      <c r="M40" s="911"/>
      <c r="N40" s="911"/>
      <c r="O40" s="911"/>
    </row>
    <row r="41" spans="1:15" s="757" customFormat="1" ht="17.25" customHeight="1" x14ac:dyDescent="0.2">
      <c r="A41" s="755"/>
      <c r="B41" s="756"/>
      <c r="C41" s="990" t="s">
        <v>354</v>
      </c>
      <c r="D41" s="974"/>
      <c r="E41" s="974"/>
      <c r="F41" s="988">
        <v>2236</v>
      </c>
      <c r="G41" s="989">
        <v>17.915231151350053</v>
      </c>
      <c r="H41" s="977">
        <v>18089</v>
      </c>
      <c r="I41" s="978">
        <v>27.027551996174857</v>
      </c>
      <c r="J41" s="978">
        <v>28.065011885676338</v>
      </c>
      <c r="K41" s="979"/>
      <c r="L41" s="755"/>
      <c r="M41" s="911"/>
      <c r="N41" s="911"/>
      <c r="O41" s="911"/>
    </row>
    <row r="42" spans="1:15" s="541" customFormat="1" ht="17.25" customHeight="1" x14ac:dyDescent="0.2">
      <c r="A42" s="755"/>
      <c r="B42" s="756"/>
      <c r="C42" s="990" t="s">
        <v>388</v>
      </c>
      <c r="D42" s="974"/>
      <c r="E42" s="974"/>
      <c r="F42" s="1001">
        <v>2</v>
      </c>
      <c r="G42" s="989">
        <v>16.666666666666664</v>
      </c>
      <c r="H42" s="977">
        <v>6</v>
      </c>
      <c r="I42" s="978">
        <v>6.3829787234042552</v>
      </c>
      <c r="J42" s="978">
        <v>16.833333333333336</v>
      </c>
      <c r="K42" s="979"/>
      <c r="L42" s="755"/>
      <c r="M42" s="912"/>
      <c r="N42" s="912"/>
      <c r="O42" s="912"/>
    </row>
    <row r="43" spans="1:15" ht="39" customHeight="1" x14ac:dyDescent="0.2">
      <c r="A43" s="370"/>
      <c r="B43" s="432"/>
      <c r="C43" s="1525" t="s">
        <v>442</v>
      </c>
      <c r="D43" s="1525"/>
      <c r="E43" s="1525"/>
      <c r="F43" s="1525"/>
      <c r="G43" s="1525"/>
      <c r="H43" s="1525"/>
      <c r="I43" s="1525"/>
      <c r="J43" s="1525"/>
      <c r="K43" s="1525"/>
      <c r="L43" s="149"/>
      <c r="M43" s="397"/>
      <c r="N43" s="397"/>
      <c r="O43" s="397"/>
    </row>
    <row r="44" spans="1:15" s="401" customFormat="1" ht="13.5" customHeight="1" x14ac:dyDescent="0.2">
      <c r="A44" s="539"/>
      <c r="B44" s="540"/>
      <c r="C44" s="1002" t="s">
        <v>451</v>
      </c>
      <c r="D44" s="1003"/>
      <c r="E44" s="1003"/>
      <c r="F44" s="1004"/>
      <c r="G44" s="1004"/>
      <c r="H44" s="1004"/>
      <c r="I44" s="1004"/>
      <c r="J44" s="1005"/>
      <c r="K44" s="1003"/>
      <c r="L44" s="539"/>
      <c r="M44" s="545"/>
      <c r="N44" s="545"/>
      <c r="O44" s="545"/>
    </row>
    <row r="45" spans="1:15" s="401" customFormat="1" ht="13.5" customHeight="1" x14ac:dyDescent="0.2">
      <c r="A45" s="398"/>
      <c r="B45" s="544">
        <v>12</v>
      </c>
      <c r="C45" s="1526">
        <v>43586</v>
      </c>
      <c r="D45" s="1526"/>
      <c r="E45" s="901"/>
      <c r="F45" s="149"/>
      <c r="G45" s="149"/>
      <c r="H45" s="149"/>
      <c r="I45" s="149"/>
      <c r="J45" s="149"/>
      <c r="K45" s="543"/>
      <c r="L45" s="398"/>
      <c r="M45" s="545"/>
      <c r="N45" s="545"/>
      <c r="O45" s="545"/>
    </row>
    <row r="46" spans="1:15" x14ac:dyDescent="0.2">
      <c r="A46" s="545"/>
      <c r="B46" s="546"/>
      <c r="C46" s="547"/>
      <c r="D46" s="150"/>
      <c r="E46" s="150"/>
      <c r="F46" s="150"/>
      <c r="G46" s="150"/>
      <c r="H46" s="150"/>
      <c r="I46" s="150"/>
      <c r="J46" s="150"/>
      <c r="K46" s="548"/>
      <c r="L46" s="545"/>
      <c r="M46" s="397"/>
      <c r="N46" s="397"/>
      <c r="O46" s="397"/>
    </row>
    <row r="47" spans="1:15" x14ac:dyDescent="0.2">
      <c r="A47" s="397"/>
      <c r="B47" s="397"/>
      <c r="C47" s="397"/>
      <c r="D47" s="397"/>
      <c r="E47" s="397"/>
      <c r="F47" s="914"/>
      <c r="G47" s="914"/>
      <c r="H47" s="914"/>
      <c r="I47" s="914"/>
      <c r="J47" s="915"/>
      <c r="K47" s="913"/>
      <c r="L47" s="916"/>
      <c r="M47" s="397"/>
      <c r="N47" s="397"/>
      <c r="O47" s="397"/>
    </row>
    <row r="48" spans="1:15" x14ac:dyDescent="0.2">
      <c r="J48" s="913"/>
      <c r="K48" s="913"/>
      <c r="L48" s="913"/>
      <c r="M48" s="397"/>
      <c r="N48" s="397"/>
      <c r="O48" s="397"/>
    </row>
    <row r="49" spans="7:15" x14ac:dyDescent="0.2">
      <c r="J49" s="913"/>
      <c r="K49" s="913"/>
      <c r="L49" s="913"/>
      <c r="M49" s="397"/>
      <c r="N49" s="397"/>
      <c r="O49" s="397"/>
    </row>
    <row r="50" spans="7:15" x14ac:dyDescent="0.2">
      <c r="J50" s="913"/>
      <c r="K50" s="913"/>
      <c r="L50" s="913"/>
      <c r="M50" s="397"/>
      <c r="N50" s="397"/>
      <c r="O50" s="397"/>
    </row>
    <row r="51" spans="7:15" x14ac:dyDescent="0.2">
      <c r="J51" s="913"/>
      <c r="K51" s="913"/>
      <c r="L51" s="913"/>
      <c r="M51" s="397"/>
      <c r="N51" s="397"/>
      <c r="O51" s="397"/>
    </row>
    <row r="52" spans="7:15" x14ac:dyDescent="0.2">
      <c r="J52" s="913"/>
      <c r="K52" s="913"/>
      <c r="L52" s="913"/>
    </row>
    <row r="53" spans="7:15" x14ac:dyDescent="0.2">
      <c r="J53" s="913"/>
      <c r="K53" s="913"/>
      <c r="L53" s="913"/>
    </row>
    <row r="54" spans="7:15" x14ac:dyDescent="0.2">
      <c r="J54" s="917"/>
      <c r="K54" s="913"/>
      <c r="L54" s="913"/>
    </row>
    <row r="55" spans="7:15" x14ac:dyDescent="0.2">
      <c r="J55" s="913"/>
      <c r="K55" s="913"/>
      <c r="L55" s="913"/>
    </row>
    <row r="56" spans="7:15" x14ac:dyDescent="0.2">
      <c r="J56" s="913"/>
      <c r="K56" s="913"/>
      <c r="L56" s="913"/>
    </row>
    <row r="57" spans="7:15" x14ac:dyDescent="0.2">
      <c r="J57" s="913"/>
      <c r="K57" s="913"/>
      <c r="L57" s="913"/>
    </row>
    <row r="58" spans="7:15" x14ac:dyDescent="0.2">
      <c r="J58" s="913"/>
      <c r="K58" s="913"/>
      <c r="L58" s="913"/>
    </row>
    <row r="64" spans="7:15" x14ac:dyDescent="0.2">
      <c r="G64" s="380"/>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Z51"/>
  <sheetViews>
    <sheetView tabSelected="1" workbookViewId="0"/>
  </sheetViews>
  <sheetFormatPr defaultRowHeight="12.75" x14ac:dyDescent="0.2"/>
  <cols>
    <col min="1" max="1" width="1" style="171" customWidth="1"/>
    <col min="2" max="2" width="2.42578125" style="171" customWidth="1"/>
    <col min="3" max="3" width="2" style="171" customWidth="1"/>
    <col min="4" max="4" width="21.7109375" style="171" customWidth="1"/>
    <col min="5" max="5" width="7.7109375" style="171" customWidth="1"/>
    <col min="6" max="7" width="7.5703125" style="171" customWidth="1"/>
    <col min="8" max="8" width="8" style="171" customWidth="1"/>
    <col min="9" max="9" width="8.140625" style="171" customWidth="1"/>
    <col min="10" max="11" width="7.7109375" style="171" customWidth="1"/>
    <col min="12" max="12" width="8.42578125" style="171" customWidth="1"/>
    <col min="13" max="13" width="7.7109375" style="171" customWidth="1"/>
    <col min="14" max="14" width="2.5703125" style="171" customWidth="1"/>
    <col min="15" max="15" width="1" style="171" customWidth="1"/>
    <col min="16" max="16384" width="9.140625" style="171"/>
  </cols>
  <sheetData>
    <row r="1" spans="1:15" x14ac:dyDescent="0.2">
      <c r="A1" s="170"/>
      <c r="B1" s="1543" t="s">
        <v>372</v>
      </c>
      <c r="C1" s="1543"/>
      <c r="D1" s="1543"/>
      <c r="E1" s="1543"/>
      <c r="F1" s="226"/>
      <c r="G1" s="226"/>
      <c r="H1" s="226"/>
      <c r="I1" s="226"/>
      <c r="J1" s="226"/>
      <c r="K1" s="226"/>
      <c r="L1" s="226"/>
      <c r="M1" s="226"/>
      <c r="N1" s="226"/>
      <c r="O1" s="1127"/>
    </row>
    <row r="2" spans="1:15" x14ac:dyDescent="0.2">
      <c r="A2" s="170"/>
      <c r="B2" s="168"/>
      <c r="C2" s="168"/>
      <c r="D2" s="168"/>
      <c r="E2" s="168"/>
      <c r="F2" s="168"/>
      <c r="G2" s="168"/>
      <c r="H2" s="168"/>
      <c r="I2" s="168"/>
      <c r="J2" s="168"/>
      <c r="K2" s="168"/>
      <c r="L2" s="168"/>
      <c r="M2" s="168"/>
      <c r="N2" s="227"/>
      <c r="O2" s="1127"/>
    </row>
    <row r="3" spans="1:15" ht="13.5" thickBot="1" x14ac:dyDescent="0.25">
      <c r="A3" s="170"/>
      <c r="B3" s="172"/>
      <c r="C3" s="172"/>
      <c r="D3" s="172"/>
      <c r="E3" s="172"/>
      <c r="F3" s="172"/>
      <c r="G3" s="172"/>
      <c r="H3" s="172"/>
      <c r="I3" s="172"/>
      <c r="J3" s="172"/>
      <c r="K3" s="172"/>
      <c r="L3" s="172"/>
      <c r="M3" s="1345" t="s">
        <v>69</v>
      </c>
      <c r="N3" s="228"/>
      <c r="O3" s="1127"/>
    </row>
    <row r="4" spans="1:15" s="1143" customFormat="1" ht="13.5" thickBot="1" x14ac:dyDescent="0.25">
      <c r="A4" s="1133"/>
      <c r="B4" s="1141"/>
      <c r="C4" s="1193" t="s">
        <v>505</v>
      </c>
      <c r="D4" s="1194"/>
      <c r="E4" s="1194"/>
      <c r="F4" s="1194"/>
      <c r="G4" s="1194"/>
      <c r="H4" s="1194"/>
      <c r="I4" s="1194"/>
      <c r="J4" s="1194"/>
      <c r="K4" s="1194"/>
      <c r="L4" s="1194"/>
      <c r="M4" s="360"/>
      <c r="N4" s="228"/>
      <c r="O4" s="1142"/>
    </row>
    <row r="5" spans="1:15" s="1147" customFormat="1" ht="4.5" customHeight="1" x14ac:dyDescent="0.2">
      <c r="A5" s="1144"/>
      <c r="B5" s="199"/>
      <c r="C5" s="1145"/>
      <c r="D5" s="1145"/>
      <c r="E5" s="1145"/>
      <c r="F5" s="1145"/>
      <c r="G5" s="1145"/>
      <c r="H5" s="1145"/>
      <c r="I5" s="1145"/>
      <c r="J5" s="1145"/>
      <c r="K5" s="1145"/>
      <c r="L5" s="1145"/>
      <c r="M5" s="1145"/>
      <c r="N5" s="228"/>
      <c r="O5" s="1146"/>
    </row>
    <row r="6" spans="1:15" s="1147" customFormat="1" x14ac:dyDescent="0.2">
      <c r="A6" s="1144"/>
      <c r="B6" s="199"/>
      <c r="C6" s="1148"/>
      <c r="D6" s="1148"/>
      <c r="E6" s="1149">
        <v>2009</v>
      </c>
      <c r="F6" s="1149">
        <v>2010</v>
      </c>
      <c r="G6" s="1149">
        <v>2011</v>
      </c>
      <c r="H6" s="1149">
        <v>2012</v>
      </c>
      <c r="I6" s="1149">
        <v>2013</v>
      </c>
      <c r="J6" s="1149">
        <v>2014</v>
      </c>
      <c r="K6" s="1149">
        <v>2015</v>
      </c>
      <c r="L6" s="1149">
        <v>2016</v>
      </c>
      <c r="M6" s="1149">
        <v>2017</v>
      </c>
      <c r="N6" s="228"/>
      <c r="O6" s="1146"/>
    </row>
    <row r="7" spans="1:15" s="1147" customFormat="1" ht="5.25" customHeight="1" x14ac:dyDescent="0.2">
      <c r="A7" s="1144"/>
      <c r="B7" s="199"/>
      <c r="C7" s="1148"/>
      <c r="D7" s="1148"/>
      <c r="E7" s="1150"/>
      <c r="F7" s="1346"/>
      <c r="G7" s="1347"/>
      <c r="H7" s="1347"/>
      <c r="I7" s="1348"/>
      <c r="J7" s="1349"/>
      <c r="K7" s="1349"/>
      <c r="L7" s="1349"/>
      <c r="M7" s="1349"/>
      <c r="N7" s="228"/>
      <c r="O7" s="1146"/>
    </row>
    <row r="8" spans="1:15" s="1354" customFormat="1" ht="18.75" customHeight="1" x14ac:dyDescent="0.2">
      <c r="A8" s="1350"/>
      <c r="B8" s="1351"/>
      <c r="C8" s="1129" t="s">
        <v>375</v>
      </c>
      <c r="D8" s="1153"/>
      <c r="E8" s="1154">
        <v>336378</v>
      </c>
      <c r="F8" s="1154">
        <v>283311</v>
      </c>
      <c r="G8" s="1154">
        <v>281015</v>
      </c>
      <c r="H8" s="1154">
        <v>268026</v>
      </c>
      <c r="I8" s="1154">
        <v>265860</v>
      </c>
      <c r="J8" s="1154">
        <v>270181</v>
      </c>
      <c r="K8" s="1154">
        <v>273060</v>
      </c>
      <c r="L8" s="1154">
        <v>276332</v>
      </c>
      <c r="M8" s="1154">
        <v>279191</v>
      </c>
      <c r="N8" s="1352"/>
      <c r="O8" s="1353"/>
    </row>
    <row r="9" spans="1:15" s="1354" customFormat="1" ht="18.75" customHeight="1" x14ac:dyDescent="0.2">
      <c r="A9" s="1350"/>
      <c r="B9" s="1351"/>
      <c r="C9" s="1129" t="s">
        <v>376</v>
      </c>
      <c r="D9" s="1153"/>
      <c r="E9" s="1154">
        <v>390129</v>
      </c>
      <c r="F9" s="1154">
        <v>337570</v>
      </c>
      <c r="G9" s="1154">
        <v>334499</v>
      </c>
      <c r="H9" s="1154">
        <v>319177</v>
      </c>
      <c r="I9" s="1154">
        <v>315112</v>
      </c>
      <c r="J9" s="1154">
        <v>318886</v>
      </c>
      <c r="K9" s="1154">
        <v>321500</v>
      </c>
      <c r="L9" s="1154">
        <v>324933</v>
      </c>
      <c r="M9" s="1154">
        <v>327295</v>
      </c>
      <c r="N9" s="1158"/>
      <c r="O9" s="1353"/>
    </row>
    <row r="10" spans="1:15" s="1354" customFormat="1" ht="18.75" customHeight="1" x14ac:dyDescent="0.2">
      <c r="A10" s="1350"/>
      <c r="B10" s="1351"/>
      <c r="C10" s="1129" t="s">
        <v>506</v>
      </c>
      <c r="D10" s="1153"/>
      <c r="E10" s="1154">
        <v>2998781</v>
      </c>
      <c r="F10" s="1154">
        <v>2779077</v>
      </c>
      <c r="G10" s="1154">
        <v>2735237</v>
      </c>
      <c r="H10" s="1154">
        <v>2559732</v>
      </c>
      <c r="I10" s="1154">
        <v>2555676</v>
      </c>
      <c r="J10" s="1154">
        <v>2636881</v>
      </c>
      <c r="K10" s="1154">
        <v>2716011</v>
      </c>
      <c r="L10" s="1154">
        <v>2819978</v>
      </c>
      <c r="M10" s="1154">
        <v>2946903</v>
      </c>
      <c r="N10" s="1158"/>
      <c r="O10" s="1353"/>
    </row>
    <row r="11" spans="1:15" s="1354" customFormat="1" ht="18.75" customHeight="1" x14ac:dyDescent="0.2">
      <c r="A11" s="1350"/>
      <c r="B11" s="1351"/>
      <c r="C11" s="1129" t="s">
        <v>578</v>
      </c>
      <c r="D11" s="1153"/>
      <c r="E11" s="1154">
        <v>2759400</v>
      </c>
      <c r="F11" s="1154">
        <v>2599509</v>
      </c>
      <c r="G11" s="1154">
        <v>2553741</v>
      </c>
      <c r="H11" s="1154">
        <v>2387386</v>
      </c>
      <c r="I11" s="1154">
        <v>2384121</v>
      </c>
      <c r="J11" s="1154">
        <v>2458163</v>
      </c>
      <c r="K11" s="1154">
        <v>2537653</v>
      </c>
      <c r="L11" s="1154">
        <v>2641919</v>
      </c>
      <c r="M11" s="1154">
        <v>2767521</v>
      </c>
      <c r="N11" s="1158"/>
      <c r="O11" s="1353"/>
    </row>
    <row r="12" spans="1:15" s="1354" customFormat="1" ht="18.75" customHeight="1" x14ac:dyDescent="0.2">
      <c r="A12" s="1350"/>
      <c r="B12" s="1351"/>
      <c r="C12" s="1129" t="s">
        <v>579</v>
      </c>
      <c r="D12" s="1153"/>
      <c r="E12" s="1355"/>
      <c r="F12" s="1356"/>
      <c r="G12" s="1356"/>
      <c r="H12" s="1356"/>
      <c r="I12" s="1356"/>
      <c r="J12" s="1356"/>
      <c r="K12" s="1356"/>
      <c r="L12" s="1356"/>
      <c r="M12" s="1356"/>
      <c r="N12" s="1158"/>
      <c r="O12" s="1353"/>
    </row>
    <row r="13" spans="1:15" s="1354" customFormat="1" ht="15" customHeight="1" x14ac:dyDescent="0.2">
      <c r="A13" s="1350"/>
      <c r="B13" s="1351"/>
      <c r="D13" s="1129" t="s">
        <v>580</v>
      </c>
      <c r="E13" s="1355">
        <v>870.33975224698497</v>
      </c>
      <c r="F13" s="1355">
        <v>900.03881579759502</v>
      </c>
      <c r="G13" s="1355">
        <v>906.10728754671709</v>
      </c>
      <c r="H13" s="1355">
        <v>915.01247006081212</v>
      </c>
      <c r="I13" s="1355">
        <v>912.18298170177309</v>
      </c>
      <c r="J13" s="1355">
        <v>909.49144915721399</v>
      </c>
      <c r="K13" s="1355">
        <v>913.92544791377406</v>
      </c>
      <c r="L13" s="1355">
        <v>924.9392153090821</v>
      </c>
      <c r="M13" s="1355">
        <v>943.00107511786211</v>
      </c>
      <c r="N13" s="1158"/>
      <c r="O13" s="1353"/>
    </row>
    <row r="14" spans="1:15" s="1354" customFormat="1" ht="15" customHeight="1" x14ac:dyDescent="0.2">
      <c r="A14" s="1350"/>
      <c r="B14" s="1351"/>
      <c r="C14" s="1129"/>
      <c r="D14" s="1129" t="s">
        <v>581</v>
      </c>
      <c r="E14" s="1355">
        <v>615.5</v>
      </c>
      <c r="F14" s="1355">
        <v>634</v>
      </c>
      <c r="G14" s="1355">
        <v>641.92999999999995</v>
      </c>
      <c r="H14" s="1355">
        <v>641.92999999999995</v>
      </c>
      <c r="I14" s="1355">
        <v>641.92999999999995</v>
      </c>
      <c r="J14" s="1355">
        <v>641.92999999999995</v>
      </c>
      <c r="K14" s="1355">
        <v>650</v>
      </c>
      <c r="L14" s="1355">
        <v>650</v>
      </c>
      <c r="M14" s="1355">
        <v>660</v>
      </c>
      <c r="N14" s="1158"/>
      <c r="O14" s="1353"/>
    </row>
    <row r="15" spans="1:15" s="1354" customFormat="1" ht="18.75" customHeight="1" x14ac:dyDescent="0.2">
      <c r="A15" s="1350"/>
      <c r="B15" s="1351"/>
      <c r="C15" s="1129" t="s">
        <v>582</v>
      </c>
      <c r="D15" s="1153"/>
      <c r="E15" s="1355"/>
      <c r="F15" s="1356"/>
      <c r="G15" s="1356"/>
      <c r="H15" s="1356"/>
      <c r="I15" s="1356"/>
      <c r="J15" s="1356"/>
      <c r="K15" s="1356"/>
      <c r="L15" s="1356"/>
      <c r="M15" s="1356"/>
      <c r="N15" s="1158"/>
      <c r="O15" s="1353"/>
    </row>
    <row r="16" spans="1:15" s="1354" customFormat="1" ht="15" customHeight="1" x14ac:dyDescent="0.2">
      <c r="A16" s="1350"/>
      <c r="B16" s="1351"/>
      <c r="D16" s="1129" t="s">
        <v>647</v>
      </c>
      <c r="E16" s="1355">
        <v>1036.4416794790202</v>
      </c>
      <c r="F16" s="1355">
        <v>1076.2614484440001</v>
      </c>
      <c r="G16" s="1355">
        <v>1084.5540077386001</v>
      </c>
      <c r="H16" s="1355">
        <v>1095.58619281857</v>
      </c>
      <c r="I16" s="1355">
        <v>1093.8178723953499</v>
      </c>
      <c r="J16" s="1355">
        <v>1093.20854089105</v>
      </c>
      <c r="K16" s="1355">
        <v>1096.65734127991</v>
      </c>
      <c r="L16" s="1355">
        <v>1107.85636561875</v>
      </c>
      <c r="M16" s="1355">
        <v>1133.34288689707</v>
      </c>
      <c r="N16" s="1158"/>
      <c r="O16" s="1353"/>
    </row>
    <row r="17" spans="1:26" s="1354" customFormat="1" ht="15" customHeight="1" x14ac:dyDescent="0.2">
      <c r="A17" s="1350"/>
      <c r="B17" s="1351"/>
      <c r="C17" s="1129"/>
      <c r="D17" s="1153" t="s">
        <v>583</v>
      </c>
      <c r="E17" s="1355">
        <v>740</v>
      </c>
      <c r="F17" s="1355">
        <v>768.375</v>
      </c>
      <c r="G17" s="1355">
        <v>776</v>
      </c>
      <c r="H17" s="1355">
        <v>783.62</v>
      </c>
      <c r="I17" s="1355">
        <v>785.45</v>
      </c>
      <c r="J17" s="1355">
        <v>786.99</v>
      </c>
      <c r="K17" s="1355">
        <v>790.03</v>
      </c>
      <c r="L17" s="1355">
        <v>800</v>
      </c>
      <c r="M17" s="1355">
        <v>822.95</v>
      </c>
      <c r="N17" s="1158"/>
      <c r="O17" s="1353"/>
    </row>
    <row r="18" spans="1:26" s="1156" customFormat="1" ht="27.75" customHeight="1" thickBot="1" x14ac:dyDescent="0.25">
      <c r="A18" s="1151"/>
      <c r="B18" s="1152"/>
      <c r="C18" s="1130"/>
      <c r="D18" s="1159"/>
      <c r="E18" s="1160"/>
      <c r="F18" s="1160"/>
      <c r="G18" s="1160"/>
      <c r="H18" s="1160"/>
      <c r="I18" s="1160"/>
      <c r="J18" s="1160"/>
      <c r="K18" s="1160"/>
      <c r="L18" s="1160"/>
      <c r="M18" s="1160"/>
      <c r="N18" s="1157"/>
      <c r="O18" s="1155"/>
    </row>
    <row r="19" spans="1:26" s="197" customFormat="1" ht="16.5" customHeight="1" thickBot="1" x14ac:dyDescent="0.25">
      <c r="A19" s="196"/>
      <c r="B19" s="173"/>
      <c r="C19" s="1193" t="s">
        <v>584</v>
      </c>
      <c r="D19" s="1194"/>
      <c r="E19" s="1194"/>
      <c r="F19" s="1194"/>
      <c r="G19" s="1194"/>
      <c r="H19" s="1194"/>
      <c r="I19" s="1194"/>
      <c r="J19" s="1194"/>
      <c r="K19" s="1194"/>
      <c r="L19" s="1194"/>
      <c r="M19" s="360"/>
      <c r="N19" s="1157"/>
      <c r="O19" s="1128"/>
    </row>
    <row r="20" spans="1:26" s="197" customFormat="1" ht="6.75" customHeight="1" x14ac:dyDescent="0.2">
      <c r="A20" s="196"/>
      <c r="B20" s="173"/>
      <c r="C20" s="198"/>
      <c r="D20" s="198"/>
      <c r="E20" s="198"/>
      <c r="F20" s="198"/>
      <c r="G20" s="198"/>
      <c r="H20" s="198"/>
      <c r="I20" s="198"/>
      <c r="J20" s="198"/>
      <c r="K20" s="198"/>
      <c r="L20" s="198"/>
      <c r="M20" s="198"/>
      <c r="N20" s="1157"/>
      <c r="O20" s="1128"/>
    </row>
    <row r="21" spans="1:26" s="197" customFormat="1" ht="13.5" customHeight="1" x14ac:dyDescent="0.2">
      <c r="A21" s="196"/>
      <c r="B21" s="173"/>
      <c r="C21" s="1544">
        <v>2017</v>
      </c>
      <c r="D21" s="1545"/>
      <c r="E21" s="1545"/>
      <c r="F21" s="1545"/>
      <c r="G21" s="1546"/>
      <c r="H21" s="1550" t="s">
        <v>585</v>
      </c>
      <c r="I21" s="1550"/>
      <c r="J21" s="1550"/>
      <c r="K21" s="1551" t="s">
        <v>586</v>
      </c>
      <c r="L21" s="1550"/>
      <c r="M21" s="1550"/>
      <c r="N21" s="1157"/>
      <c r="O21" s="1128"/>
    </row>
    <row r="22" spans="1:26" s="1182" customFormat="1" ht="24.75" customHeight="1" x14ac:dyDescent="0.2">
      <c r="A22" s="1180"/>
      <c r="B22" s="1181"/>
      <c r="C22" s="1547"/>
      <c r="D22" s="1548"/>
      <c r="E22" s="1548"/>
      <c r="F22" s="1548"/>
      <c r="G22" s="1549"/>
      <c r="H22" s="1357" t="s">
        <v>67</v>
      </c>
      <c r="I22" s="1357" t="s">
        <v>587</v>
      </c>
      <c r="J22" s="1357" t="s">
        <v>588</v>
      </c>
      <c r="K22" s="1357" t="s">
        <v>67</v>
      </c>
      <c r="L22" s="1357" t="s">
        <v>587</v>
      </c>
      <c r="M22" s="1357" t="s">
        <v>588</v>
      </c>
      <c r="N22" s="1157"/>
      <c r="O22" s="1133"/>
      <c r="R22" s="197"/>
      <c r="S22" s="197"/>
      <c r="T22" s="197"/>
      <c r="U22" s="197"/>
      <c r="V22" s="197"/>
      <c r="W22" s="197"/>
      <c r="X22" s="197"/>
      <c r="Y22" s="197"/>
      <c r="Z22" s="1358"/>
    </row>
    <row r="23" spans="1:26" s="1187" customFormat="1" ht="22.5" customHeight="1" x14ac:dyDescent="0.2">
      <c r="A23" s="1184"/>
      <c r="B23" s="1185"/>
      <c r="C23" s="1129" t="s">
        <v>67</v>
      </c>
      <c r="D23" s="1129"/>
      <c r="E23" s="1359"/>
      <c r="F23" s="1359"/>
      <c r="G23" s="1359"/>
      <c r="H23" s="1160">
        <v>903.10513570431704</v>
      </c>
      <c r="I23" s="1360">
        <v>943.00107511789497</v>
      </c>
      <c r="J23" s="1360">
        <v>365.90225843328574</v>
      </c>
      <c r="K23" s="1160">
        <v>1084.8214323918576</v>
      </c>
      <c r="L23" s="1360">
        <v>1133.342886897095</v>
      </c>
      <c r="M23" s="1360">
        <v>431.47511813858745</v>
      </c>
      <c r="N23" s="1158"/>
      <c r="O23" s="1186"/>
      <c r="R23" s="197"/>
      <c r="S23" s="197"/>
      <c r="T23" s="197"/>
      <c r="U23" s="197"/>
      <c r="V23" s="197"/>
      <c r="W23" s="197"/>
      <c r="X23" s="197"/>
      <c r="Y23" s="197"/>
      <c r="Z23" s="1358"/>
    </row>
    <row r="24" spans="1:26" s="1187" customFormat="1" ht="22.5" customHeight="1" x14ac:dyDescent="0.2">
      <c r="A24" s="1184"/>
      <c r="B24" s="1185"/>
      <c r="C24" s="1188" t="s">
        <v>589</v>
      </c>
      <c r="D24" s="1129"/>
      <c r="E24" s="1361"/>
      <c r="F24" s="1361"/>
      <c r="G24" s="1359"/>
      <c r="H24" s="1160">
        <v>987.84491784121769</v>
      </c>
      <c r="I24" s="1360">
        <v>1012.247662666494</v>
      </c>
      <c r="J24" s="1360">
        <v>414.65068466122563</v>
      </c>
      <c r="K24" s="1160">
        <v>1206.5282251906553</v>
      </c>
      <c r="L24" s="1360">
        <v>1236.8510439337042</v>
      </c>
      <c r="M24" s="1360">
        <v>494.27782214267177</v>
      </c>
      <c r="N24" s="1158"/>
      <c r="O24" s="1186"/>
      <c r="R24" s="197"/>
      <c r="S24" s="197"/>
      <c r="T24" s="197"/>
      <c r="U24" s="197"/>
      <c r="V24" s="197"/>
      <c r="W24" s="197"/>
      <c r="X24" s="197"/>
      <c r="Y24" s="197"/>
      <c r="Z24" s="1358"/>
    </row>
    <row r="25" spans="1:26" s="1187" customFormat="1" ht="18" customHeight="1" x14ac:dyDescent="0.2">
      <c r="A25" s="1184"/>
      <c r="B25" s="1185"/>
      <c r="C25" s="1188" t="s">
        <v>590</v>
      </c>
      <c r="D25" s="1129"/>
      <c r="E25" s="1361"/>
      <c r="F25" s="1361"/>
      <c r="G25" s="1359"/>
      <c r="H25" s="1160">
        <v>809.18998511499058</v>
      </c>
      <c r="I25" s="1360">
        <v>861.16674363484185</v>
      </c>
      <c r="J25" s="1360">
        <v>343.94876584713597</v>
      </c>
      <c r="K25" s="1160">
        <v>949.93659453661769</v>
      </c>
      <c r="L25" s="1360">
        <v>1011.0188687181208</v>
      </c>
      <c r="M25" s="1360">
        <v>403.19238568078708</v>
      </c>
      <c r="N25" s="1158"/>
      <c r="O25" s="1186"/>
      <c r="R25" s="197"/>
      <c r="S25" s="197"/>
      <c r="T25" s="197"/>
      <c r="U25" s="197"/>
      <c r="V25" s="197"/>
      <c r="W25" s="197"/>
      <c r="X25" s="197"/>
      <c r="Y25" s="197"/>
      <c r="Z25" s="1358"/>
    </row>
    <row r="26" spans="1:26" s="1364" customFormat="1" ht="26.25" customHeight="1" x14ac:dyDescent="0.2">
      <c r="A26" s="1362"/>
      <c r="B26" s="1363"/>
      <c r="C26" s="1542" t="s">
        <v>342</v>
      </c>
      <c r="D26" s="1542"/>
      <c r="E26" s="1542"/>
      <c r="F26" s="1542"/>
      <c r="G26" s="1135"/>
      <c r="H26" s="1160">
        <v>714.61118283854785</v>
      </c>
      <c r="I26" s="1360">
        <v>738.39001875293025</v>
      </c>
      <c r="J26" s="1360">
        <v>310.62665870171242</v>
      </c>
      <c r="K26" s="1160">
        <v>822.16358172278024</v>
      </c>
      <c r="L26" s="1360">
        <v>850.3978954524116</v>
      </c>
      <c r="M26" s="1360">
        <v>342.48384309040244</v>
      </c>
      <c r="N26" s="1157"/>
      <c r="O26" s="1162"/>
      <c r="R26" s="197"/>
      <c r="S26" s="197"/>
      <c r="T26" s="197"/>
      <c r="U26" s="197"/>
      <c r="V26" s="197"/>
      <c r="W26" s="197"/>
      <c r="X26" s="197"/>
      <c r="Y26" s="197"/>
      <c r="Z26" s="1358"/>
    </row>
    <row r="27" spans="1:26" s="1369" customFormat="1" ht="18" customHeight="1" x14ac:dyDescent="0.2">
      <c r="A27" s="1365"/>
      <c r="B27" s="1366"/>
      <c r="C27" s="1542" t="s">
        <v>343</v>
      </c>
      <c r="D27" s="1542"/>
      <c r="E27" s="1542"/>
      <c r="F27" s="1542"/>
      <c r="G27" s="1367"/>
      <c r="H27" s="1160">
        <v>979.27086910198295</v>
      </c>
      <c r="I27" s="1360">
        <v>986.18185247921429</v>
      </c>
      <c r="J27" s="1360">
        <v>388.74552631578945</v>
      </c>
      <c r="K27" s="1160">
        <v>1286.1432298325628</v>
      </c>
      <c r="L27" s="1360">
        <v>1296.0436664613494</v>
      </c>
      <c r="M27" s="1360">
        <v>440.17697368421045</v>
      </c>
      <c r="N27" s="1368"/>
      <c r="O27" s="1367"/>
      <c r="R27" s="197"/>
      <c r="S27" s="197"/>
      <c r="T27" s="197"/>
      <c r="U27" s="197"/>
      <c r="V27" s="197"/>
      <c r="W27" s="197"/>
      <c r="X27" s="197"/>
      <c r="Y27" s="197"/>
      <c r="Z27" s="1358"/>
    </row>
    <row r="28" spans="1:26" s="1369" customFormat="1" ht="18" customHeight="1" x14ac:dyDescent="0.2">
      <c r="A28" s="1365"/>
      <c r="B28" s="1366"/>
      <c r="C28" s="1542" t="s">
        <v>344</v>
      </c>
      <c r="D28" s="1542"/>
      <c r="E28" s="1542"/>
      <c r="F28" s="1542"/>
      <c r="G28" s="1367"/>
      <c r="H28" s="1160">
        <v>890.2263954589572</v>
      </c>
      <c r="I28" s="1360">
        <v>895.89243994149308</v>
      </c>
      <c r="J28" s="1360">
        <v>411.5731542016083</v>
      </c>
      <c r="K28" s="1160">
        <v>1061.4238874951043</v>
      </c>
      <c r="L28" s="1360">
        <v>1068.4328290201686</v>
      </c>
      <c r="M28" s="1360">
        <v>469.32606880027367</v>
      </c>
      <c r="N28" s="1368"/>
      <c r="O28" s="1367"/>
      <c r="R28" s="197"/>
      <c r="S28" s="197"/>
      <c r="T28" s="197"/>
      <c r="U28" s="197"/>
      <c r="V28" s="197"/>
      <c r="W28" s="197"/>
      <c r="X28" s="197"/>
      <c r="Y28" s="197"/>
      <c r="Z28" s="1358"/>
    </row>
    <row r="29" spans="1:26" s="1369" customFormat="1" ht="18" customHeight="1" x14ac:dyDescent="0.2">
      <c r="A29" s="1370"/>
      <c r="B29" s="1371"/>
      <c r="C29" s="1542" t="s">
        <v>591</v>
      </c>
      <c r="D29" s="1542"/>
      <c r="E29" s="1542"/>
      <c r="F29" s="1542"/>
      <c r="G29" s="1367"/>
      <c r="H29" s="1160">
        <v>2059.3473057744854</v>
      </c>
      <c r="I29" s="1360">
        <v>2070.1446386908538</v>
      </c>
      <c r="J29" s="1360">
        <v>578.43311111111097</v>
      </c>
      <c r="K29" s="1160">
        <v>2898.1385008846619</v>
      </c>
      <c r="L29" s="1360">
        <v>2914.666464679196</v>
      </c>
      <c r="M29" s="1360">
        <v>631.23644444444426</v>
      </c>
      <c r="N29" s="1368"/>
      <c r="O29" s="1367"/>
      <c r="R29" s="197"/>
      <c r="S29" s="197"/>
      <c r="T29" s="197"/>
      <c r="U29" s="197"/>
      <c r="V29" s="197"/>
      <c r="W29" s="197"/>
      <c r="X29" s="197"/>
      <c r="Y29" s="197"/>
      <c r="Z29" s="1358"/>
    </row>
    <row r="30" spans="1:26" s="1369" customFormat="1" ht="18" customHeight="1" x14ac:dyDescent="0.2">
      <c r="A30" s="1370"/>
      <c r="B30" s="1371"/>
      <c r="C30" s="1542" t="s">
        <v>345</v>
      </c>
      <c r="D30" s="1542"/>
      <c r="E30" s="1542"/>
      <c r="F30" s="1542"/>
      <c r="G30" s="1367"/>
      <c r="H30" s="1160">
        <v>879.84372977875887</v>
      </c>
      <c r="I30" s="1360">
        <v>891.48590289564117</v>
      </c>
      <c r="J30" s="1360">
        <v>313.94680000000005</v>
      </c>
      <c r="K30" s="1160">
        <v>1093.6990510507478</v>
      </c>
      <c r="L30" s="1360">
        <v>1108.5380697423232</v>
      </c>
      <c r="M30" s="1360">
        <v>372.4114500000004</v>
      </c>
      <c r="N30" s="1368"/>
      <c r="O30" s="1367"/>
      <c r="R30" s="197"/>
      <c r="S30" s="197"/>
      <c r="T30" s="197"/>
      <c r="U30" s="197"/>
      <c r="V30" s="197"/>
      <c r="W30" s="197"/>
      <c r="X30" s="197"/>
      <c r="Y30" s="197"/>
      <c r="Z30" s="1358"/>
    </row>
    <row r="31" spans="1:26" s="1369" customFormat="1" ht="18" customHeight="1" x14ac:dyDescent="0.2">
      <c r="A31" s="1370"/>
      <c r="B31" s="1371"/>
      <c r="C31" s="1542" t="s">
        <v>346</v>
      </c>
      <c r="D31" s="1542"/>
      <c r="E31" s="1542"/>
      <c r="F31" s="1542"/>
      <c r="G31" s="1367"/>
      <c r="H31" s="1160">
        <v>792.29175147028377</v>
      </c>
      <c r="I31" s="1360">
        <v>808.62405783050133</v>
      </c>
      <c r="J31" s="1360">
        <v>332.41429778039742</v>
      </c>
      <c r="K31" s="1160">
        <v>946.51356801691827</v>
      </c>
      <c r="L31" s="1360">
        <v>967.03463446112255</v>
      </c>
      <c r="M31" s="1360">
        <v>368.69096444706332</v>
      </c>
      <c r="N31" s="1368"/>
      <c r="O31" s="1367"/>
      <c r="R31" s="197"/>
      <c r="S31" s="197"/>
      <c r="T31" s="197"/>
      <c r="U31" s="197"/>
      <c r="V31" s="197"/>
      <c r="W31" s="197"/>
      <c r="X31" s="197"/>
      <c r="Y31" s="197"/>
      <c r="Z31" s="1358"/>
    </row>
    <row r="32" spans="1:26" s="1369" customFormat="1" ht="18" customHeight="1" x14ac:dyDescent="0.2">
      <c r="A32" s="1370"/>
      <c r="B32" s="1371"/>
      <c r="C32" s="1542" t="s">
        <v>347</v>
      </c>
      <c r="D32" s="1542"/>
      <c r="E32" s="1542"/>
      <c r="F32" s="1542"/>
      <c r="G32" s="1367"/>
      <c r="H32" s="1160">
        <v>847.16474905631731</v>
      </c>
      <c r="I32" s="1360">
        <v>900.40219199413309</v>
      </c>
      <c r="J32" s="1360">
        <v>352.28247609026312</v>
      </c>
      <c r="K32" s="1160">
        <v>1008.1424567224904</v>
      </c>
      <c r="L32" s="1360">
        <v>1066.6365917294684</v>
      </c>
      <c r="M32" s="1360">
        <v>464.39525757044021</v>
      </c>
      <c r="N32" s="1368"/>
      <c r="O32" s="1367"/>
      <c r="R32" s="197"/>
      <c r="S32" s="197"/>
      <c r="T32" s="197"/>
      <c r="U32" s="197"/>
      <c r="V32" s="197"/>
      <c r="W32" s="197"/>
      <c r="X32" s="197"/>
      <c r="Y32" s="197"/>
      <c r="Z32" s="1358"/>
    </row>
    <row r="33" spans="1:26" s="1369" customFormat="1" ht="18" customHeight="1" x14ac:dyDescent="0.2">
      <c r="A33" s="1370"/>
      <c r="B33" s="1371"/>
      <c r="C33" s="1542" t="s">
        <v>348</v>
      </c>
      <c r="D33" s="1542"/>
      <c r="E33" s="1542"/>
      <c r="F33" s="1542"/>
      <c r="G33" s="1367"/>
      <c r="H33" s="1160">
        <v>983.68349657898364</v>
      </c>
      <c r="I33" s="1360">
        <v>1002.6356806408376</v>
      </c>
      <c r="J33" s="1360">
        <v>407.62800834202335</v>
      </c>
      <c r="K33" s="1160">
        <v>1358.0537344725815</v>
      </c>
      <c r="L33" s="1360">
        <v>1384.7709062918191</v>
      </c>
      <c r="M33" s="1360">
        <v>545.9798644421254</v>
      </c>
      <c r="N33" s="1368"/>
      <c r="O33" s="1367"/>
      <c r="R33" s="197"/>
      <c r="S33" s="197"/>
      <c r="T33" s="197"/>
      <c r="U33" s="197"/>
      <c r="V33" s="197"/>
      <c r="W33" s="197"/>
      <c r="X33" s="197"/>
      <c r="Y33" s="197"/>
      <c r="Z33" s="1358"/>
    </row>
    <row r="34" spans="1:26" s="1369" customFormat="1" ht="18" customHeight="1" x14ac:dyDescent="0.2">
      <c r="A34" s="1370"/>
      <c r="B34" s="1371"/>
      <c r="C34" s="1542" t="s">
        <v>349</v>
      </c>
      <c r="D34" s="1542"/>
      <c r="E34" s="1542"/>
      <c r="F34" s="1542"/>
      <c r="G34" s="1367"/>
      <c r="H34" s="1160">
        <v>669.6138080106108</v>
      </c>
      <c r="I34" s="1360">
        <v>713.45454855877756</v>
      </c>
      <c r="J34" s="1360">
        <v>297.61154310650988</v>
      </c>
      <c r="K34" s="1160">
        <v>739.59791945518487</v>
      </c>
      <c r="L34" s="1360">
        <v>788.28719674679985</v>
      </c>
      <c r="M34" s="1360">
        <v>326.45431826254878</v>
      </c>
      <c r="N34" s="1368"/>
      <c r="O34" s="1367"/>
      <c r="R34" s="197"/>
      <c r="S34" s="197"/>
      <c r="T34" s="197"/>
      <c r="U34" s="197"/>
      <c r="V34" s="197"/>
      <c r="W34" s="197"/>
      <c r="X34" s="197"/>
      <c r="Y34" s="197"/>
      <c r="Z34" s="1358"/>
    </row>
    <row r="35" spans="1:26" s="1369" customFormat="1" ht="18" customHeight="1" x14ac:dyDescent="0.2">
      <c r="A35" s="1370"/>
      <c r="B35" s="1371"/>
      <c r="C35" s="1542" t="s">
        <v>592</v>
      </c>
      <c r="D35" s="1542"/>
      <c r="E35" s="1542"/>
      <c r="F35" s="1542"/>
      <c r="G35" s="1367"/>
      <c r="H35" s="1160">
        <v>1503.3396372824204</v>
      </c>
      <c r="I35" s="1360">
        <v>1522.7872626272315</v>
      </c>
      <c r="J35" s="1360">
        <v>510.87673281360736</v>
      </c>
      <c r="K35" s="1160">
        <v>1786.2156288648521</v>
      </c>
      <c r="L35" s="1360">
        <v>1808.5689214937345</v>
      </c>
      <c r="M35" s="1360">
        <v>645.46896527285742</v>
      </c>
      <c r="N35" s="1368"/>
      <c r="O35" s="1367"/>
      <c r="R35" s="197"/>
      <c r="S35" s="197"/>
      <c r="T35" s="197"/>
      <c r="U35" s="197"/>
      <c r="V35" s="197"/>
      <c r="W35" s="197"/>
      <c r="X35" s="197"/>
      <c r="Y35" s="197"/>
      <c r="Z35" s="1358"/>
    </row>
    <row r="36" spans="1:26" s="1369" customFormat="1" ht="18" customHeight="1" x14ac:dyDescent="0.2">
      <c r="A36" s="1370"/>
      <c r="B36" s="1371"/>
      <c r="C36" s="1542" t="s">
        <v>350</v>
      </c>
      <c r="D36" s="1542"/>
      <c r="E36" s="1542"/>
      <c r="F36" s="1542"/>
      <c r="G36" s="1367"/>
      <c r="H36" s="1160">
        <v>1579.6946043679422</v>
      </c>
      <c r="I36" s="1360">
        <v>1592.4439893747926</v>
      </c>
      <c r="J36" s="1360">
        <v>582.25375990940017</v>
      </c>
      <c r="K36" s="1160">
        <v>2285.8924149562745</v>
      </c>
      <c r="L36" s="1360">
        <v>2305.2142118672464</v>
      </c>
      <c r="M36" s="1360">
        <v>774.262684031709</v>
      </c>
      <c r="N36" s="1368"/>
      <c r="O36" s="1367"/>
      <c r="R36" s="197"/>
      <c r="S36" s="197"/>
      <c r="T36" s="197"/>
      <c r="U36" s="197"/>
      <c r="V36" s="197"/>
      <c r="W36" s="197"/>
      <c r="X36" s="197"/>
      <c r="Y36" s="197"/>
      <c r="Z36" s="1358"/>
    </row>
    <row r="37" spans="1:26" s="1369" customFormat="1" ht="18" customHeight="1" x14ac:dyDescent="0.2">
      <c r="A37" s="1370"/>
      <c r="B37" s="1371"/>
      <c r="C37" s="1542" t="s">
        <v>351</v>
      </c>
      <c r="D37" s="1542"/>
      <c r="E37" s="1542"/>
      <c r="F37" s="1542"/>
      <c r="G37" s="1367"/>
      <c r="H37" s="1160">
        <v>932.62193593690984</v>
      </c>
      <c r="I37" s="1360">
        <v>978.98749999999541</v>
      </c>
      <c r="J37" s="1360">
        <v>408.64485049833854</v>
      </c>
      <c r="K37" s="1160">
        <v>1060.9727748068869</v>
      </c>
      <c r="L37" s="1360">
        <v>1115.0029409689512</v>
      </c>
      <c r="M37" s="1360">
        <v>450.37804651162827</v>
      </c>
      <c r="N37" s="1368"/>
      <c r="O37" s="1367"/>
      <c r="R37" s="197"/>
      <c r="S37" s="197"/>
      <c r="T37" s="197"/>
      <c r="U37" s="197"/>
      <c r="V37" s="197"/>
      <c r="W37" s="197"/>
      <c r="X37" s="197"/>
      <c r="Y37" s="197"/>
      <c r="Z37" s="1358"/>
    </row>
    <row r="38" spans="1:26" s="1369" customFormat="1" ht="18" customHeight="1" x14ac:dyDescent="0.2">
      <c r="A38" s="1370"/>
      <c r="B38" s="1371"/>
      <c r="C38" s="1542" t="s">
        <v>593</v>
      </c>
      <c r="D38" s="1542"/>
      <c r="E38" s="1542"/>
      <c r="F38" s="1542"/>
      <c r="G38" s="1367"/>
      <c r="H38" s="1160">
        <v>1187.7835362290914</v>
      </c>
      <c r="I38" s="1360">
        <v>1225.5762643666449</v>
      </c>
      <c r="J38" s="1360">
        <v>455.32981206725958</v>
      </c>
      <c r="K38" s="1160">
        <v>1369.8106228585248</v>
      </c>
      <c r="L38" s="1360">
        <v>1414.0863794018537</v>
      </c>
      <c r="M38" s="1360">
        <v>511.71054995054448</v>
      </c>
      <c r="N38" s="1368"/>
      <c r="O38" s="1367"/>
      <c r="R38" s="197"/>
      <c r="S38" s="197"/>
      <c r="T38" s="197"/>
      <c r="U38" s="197"/>
      <c r="V38" s="197"/>
      <c r="W38" s="197"/>
      <c r="X38" s="197"/>
      <c r="Y38" s="197"/>
      <c r="Z38" s="1358"/>
    </row>
    <row r="39" spans="1:26" s="1369" customFormat="1" ht="18" customHeight="1" x14ac:dyDescent="0.2">
      <c r="A39" s="1370"/>
      <c r="B39" s="1371"/>
      <c r="C39" s="1542" t="s">
        <v>594</v>
      </c>
      <c r="D39" s="1542"/>
      <c r="E39" s="1542"/>
      <c r="F39" s="1542"/>
      <c r="G39" s="1367"/>
      <c r="H39" s="1160">
        <v>660.56997466519249</v>
      </c>
      <c r="I39" s="1360">
        <v>787.92982587442498</v>
      </c>
      <c r="J39" s="1360">
        <v>236.35295172262266</v>
      </c>
      <c r="K39" s="1160">
        <v>785.82656556393351</v>
      </c>
      <c r="L39" s="1360">
        <v>940.16393722782686</v>
      </c>
      <c r="M39" s="1360">
        <v>271.75137063857721</v>
      </c>
      <c r="N39" s="1368"/>
      <c r="O39" s="1367"/>
      <c r="R39" s="197"/>
      <c r="S39" s="197"/>
      <c r="T39" s="197"/>
      <c r="U39" s="197"/>
      <c r="V39" s="197"/>
      <c r="W39" s="197"/>
      <c r="X39" s="197"/>
      <c r="Y39" s="197"/>
      <c r="Z39" s="1358"/>
    </row>
    <row r="40" spans="1:26" s="1369" customFormat="1" ht="18" customHeight="1" x14ac:dyDescent="0.2">
      <c r="A40" s="1370"/>
      <c r="B40" s="1371"/>
      <c r="C40" s="1542" t="s">
        <v>595</v>
      </c>
      <c r="D40" s="1542"/>
      <c r="E40" s="1542"/>
      <c r="F40" s="1542"/>
      <c r="G40" s="1367"/>
      <c r="H40" s="1160">
        <v>857.95293420272901</v>
      </c>
      <c r="I40" s="1360">
        <v>866.69458366854769</v>
      </c>
      <c r="J40" s="1360">
        <v>369.599213483146</v>
      </c>
      <c r="K40" s="1160">
        <v>1044.8573898439081</v>
      </c>
      <c r="L40" s="1360">
        <v>1056.2194458970212</v>
      </c>
      <c r="M40" s="1360">
        <v>410.1142134831461</v>
      </c>
      <c r="N40" s="1368"/>
      <c r="O40" s="1367"/>
      <c r="R40" s="197"/>
      <c r="S40" s="197"/>
      <c r="T40" s="197"/>
      <c r="U40" s="197"/>
      <c r="V40" s="197"/>
      <c r="W40" s="197"/>
      <c r="X40" s="197"/>
      <c r="Y40" s="197"/>
      <c r="Z40" s="1358"/>
    </row>
    <row r="41" spans="1:26" s="1195" customFormat="1" ht="18" customHeight="1" x14ac:dyDescent="0.2">
      <c r="A41" s="473"/>
      <c r="B41" s="1372"/>
      <c r="C41" s="1553" t="s">
        <v>352</v>
      </c>
      <c r="D41" s="1553"/>
      <c r="E41" s="1553"/>
      <c r="F41" s="1553"/>
      <c r="G41" s="1367"/>
      <c r="H41" s="1160">
        <v>1084.343614160304</v>
      </c>
      <c r="I41" s="1360">
        <v>1136.270930333093</v>
      </c>
      <c r="J41" s="1360">
        <v>754.22065648854789</v>
      </c>
      <c r="K41" s="1160">
        <v>1182.6515469693545</v>
      </c>
      <c r="L41" s="1360">
        <v>1243.1306798587857</v>
      </c>
      <c r="M41" s="1360">
        <v>798.16123053435058</v>
      </c>
      <c r="N41" s="1368"/>
      <c r="O41" s="1367"/>
      <c r="R41" s="197"/>
      <c r="S41" s="197"/>
      <c r="T41" s="197"/>
      <c r="U41" s="197"/>
      <c r="V41" s="197"/>
      <c r="W41" s="197"/>
      <c r="X41" s="197"/>
      <c r="Y41" s="197"/>
      <c r="Z41" s="1358"/>
    </row>
    <row r="42" spans="1:26" s="1375" customFormat="1" ht="18" customHeight="1" x14ac:dyDescent="0.2">
      <c r="A42" s="1373"/>
      <c r="B42" s="1374"/>
      <c r="C42" s="1553" t="s">
        <v>353</v>
      </c>
      <c r="D42" s="1553"/>
      <c r="E42" s="1553"/>
      <c r="F42" s="1553"/>
      <c r="G42" s="1367"/>
      <c r="H42" s="1160">
        <v>860.83547945267128</v>
      </c>
      <c r="I42" s="1360">
        <v>871.00278517654488</v>
      </c>
      <c r="J42" s="1360">
        <v>645.10287167215301</v>
      </c>
      <c r="K42" s="1160">
        <v>995.92030732362275</v>
      </c>
      <c r="L42" s="1360">
        <v>1008.9683215537585</v>
      </c>
      <c r="M42" s="1360">
        <v>719.06405723402031</v>
      </c>
      <c r="N42" s="1368"/>
      <c r="O42" s="1367"/>
      <c r="R42" s="197"/>
      <c r="S42" s="197"/>
      <c r="T42" s="197"/>
      <c r="U42" s="197"/>
      <c r="V42" s="197"/>
      <c r="W42" s="197"/>
      <c r="X42" s="197"/>
      <c r="Y42" s="197"/>
      <c r="Z42" s="1358"/>
    </row>
    <row r="43" spans="1:26" s="1375" customFormat="1" ht="18" customHeight="1" x14ac:dyDescent="0.2">
      <c r="A43" s="1373"/>
      <c r="B43" s="1373"/>
      <c r="C43" s="1553" t="s">
        <v>596</v>
      </c>
      <c r="D43" s="1553"/>
      <c r="E43" s="1553"/>
      <c r="F43" s="1553"/>
      <c r="G43" s="1367"/>
      <c r="H43" s="1160">
        <v>1514.1778397228529</v>
      </c>
      <c r="I43" s="1360">
        <v>1612.8990528532645</v>
      </c>
      <c r="J43" s="1360">
        <v>632.9291930307204</v>
      </c>
      <c r="K43" s="1160">
        <v>1694.0184133949206</v>
      </c>
      <c r="L43" s="1360">
        <v>1798.9739390826433</v>
      </c>
      <c r="M43" s="1360">
        <v>757.11830811554432</v>
      </c>
      <c r="N43" s="1368"/>
      <c r="O43" s="1367"/>
      <c r="R43" s="197"/>
      <c r="S43" s="197"/>
      <c r="T43" s="197"/>
      <c r="U43" s="197"/>
      <c r="V43" s="197"/>
      <c r="W43" s="197"/>
      <c r="X43" s="197"/>
      <c r="Y43" s="197"/>
      <c r="Z43" s="1358"/>
    </row>
    <row r="44" spans="1:26" s="1375" customFormat="1" ht="18" customHeight="1" x14ac:dyDescent="0.2">
      <c r="A44" s="1373"/>
      <c r="B44" s="1373"/>
      <c r="C44" s="1553" t="s">
        <v>354</v>
      </c>
      <c r="D44" s="1553"/>
      <c r="E44" s="1553"/>
      <c r="F44" s="1553"/>
      <c r="G44" s="1367"/>
      <c r="H44" s="1160">
        <v>848.09791698856259</v>
      </c>
      <c r="I44" s="1360">
        <v>877.3394898695949</v>
      </c>
      <c r="J44" s="1360">
        <v>554.52250106609927</v>
      </c>
      <c r="K44" s="1160">
        <v>959.04928345178757</v>
      </c>
      <c r="L44" s="1360">
        <v>994.49167119738411</v>
      </c>
      <c r="M44" s="1360">
        <v>603.21980170575762</v>
      </c>
      <c r="N44" s="1368"/>
      <c r="O44" s="1367"/>
      <c r="R44" s="197"/>
      <c r="S44" s="197"/>
      <c r="T44" s="197"/>
      <c r="U44" s="197"/>
      <c r="V44" s="197"/>
      <c r="W44" s="197"/>
      <c r="X44" s="197"/>
      <c r="Y44" s="197"/>
      <c r="Z44" s="1358"/>
    </row>
    <row r="45" spans="1:26" s="1375" customFormat="1" ht="18" customHeight="1" x14ac:dyDescent="0.2">
      <c r="A45" s="1373"/>
      <c r="B45" s="1373"/>
      <c r="C45" s="1553" t="s">
        <v>388</v>
      </c>
      <c r="D45" s="1553"/>
      <c r="E45" s="1553"/>
      <c r="F45" s="1553"/>
      <c r="G45" s="1367"/>
      <c r="H45" s="1160">
        <v>1898.1957471264375</v>
      </c>
      <c r="I45" s="1360">
        <v>1986.4330487804875</v>
      </c>
      <c r="J45" s="1360">
        <v>451.10399999999998</v>
      </c>
      <c r="K45" s="1160">
        <v>2014.3555172413794</v>
      </c>
      <c r="L45" s="1360">
        <v>2104.8762195121944</v>
      </c>
      <c r="M45" s="1360">
        <v>529.81600000000003</v>
      </c>
      <c r="N45" s="1368"/>
      <c r="O45" s="1367"/>
      <c r="R45" s="197"/>
      <c r="S45" s="197"/>
      <c r="T45" s="197"/>
      <c r="U45" s="197"/>
      <c r="V45" s="197"/>
      <c r="W45" s="197"/>
      <c r="X45" s="197"/>
      <c r="Y45" s="197"/>
      <c r="Z45" s="1358"/>
    </row>
    <row r="46" spans="1:26" ht="15.75" customHeight="1" x14ac:dyDescent="0.2">
      <c r="A46" s="1127"/>
      <c r="B46" s="1127"/>
      <c r="C46" s="1161" t="s">
        <v>597</v>
      </c>
      <c r="D46" s="1131"/>
      <c r="E46" s="1135"/>
      <c r="F46" s="1135"/>
      <c r="G46" s="1135"/>
      <c r="H46" s="1135"/>
      <c r="I46" s="1135"/>
      <c r="J46" s="1162"/>
      <c r="K46" s="1162"/>
      <c r="L46" s="1162"/>
      <c r="M46" s="1135"/>
      <c r="N46" s="1157"/>
      <c r="O46" s="1127"/>
      <c r="R46" s="197"/>
      <c r="S46" s="197"/>
      <c r="T46" s="197"/>
      <c r="U46" s="197"/>
      <c r="V46" s="197"/>
      <c r="W46" s="197"/>
      <c r="X46" s="197"/>
      <c r="Y46" s="197"/>
      <c r="Z46" s="1358"/>
    </row>
    <row r="47" spans="1:26" s="1182" customFormat="1" ht="11.25" customHeight="1" x14ac:dyDescent="0.2">
      <c r="A47" s="1180"/>
      <c r="B47" s="1181"/>
      <c r="C47" s="1189" t="s">
        <v>648</v>
      </c>
      <c r="D47" s="1183"/>
      <c r="E47" s="1189"/>
      <c r="F47" s="1189"/>
      <c r="G47" s="1189"/>
      <c r="H47" s="1189"/>
      <c r="I47" s="1189"/>
      <c r="J47" s="1189"/>
      <c r="K47" s="1189"/>
      <c r="L47" s="1183"/>
      <c r="M47" s="1190"/>
      <c r="N47" s="1157"/>
      <c r="O47" s="1133"/>
      <c r="R47" s="197"/>
      <c r="S47" s="197"/>
      <c r="T47" s="197"/>
      <c r="U47" s="197"/>
      <c r="V47" s="197"/>
      <c r="W47" s="197"/>
      <c r="X47" s="197"/>
      <c r="Y47" s="197"/>
      <c r="Z47" s="1358"/>
    </row>
    <row r="48" spans="1:26" s="1182" customFormat="1" ht="11.25" customHeight="1" x14ac:dyDescent="0.2">
      <c r="A48" s="1180"/>
      <c r="B48" s="1181"/>
      <c r="C48" s="1189" t="s">
        <v>517</v>
      </c>
      <c r="D48" s="1183"/>
      <c r="E48" s="1189"/>
      <c r="F48" s="1189"/>
      <c r="G48" s="1189"/>
      <c r="H48" s="1189"/>
      <c r="I48" s="1189"/>
      <c r="J48" s="1189"/>
      <c r="K48" s="1189"/>
      <c r="L48" s="1183"/>
      <c r="M48" s="1190"/>
      <c r="N48" s="1157"/>
      <c r="O48" s="1133"/>
      <c r="R48" s="197"/>
      <c r="S48" s="197"/>
      <c r="T48" s="197"/>
      <c r="U48" s="197"/>
      <c r="V48" s="197"/>
      <c r="W48" s="197"/>
      <c r="X48" s="197"/>
      <c r="Y48" s="197"/>
      <c r="Z48" s="1358"/>
    </row>
    <row r="49" spans="1:26" s="1182" customFormat="1" ht="11.25" customHeight="1" x14ac:dyDescent="0.2">
      <c r="A49" s="1180"/>
      <c r="B49" s="1181"/>
      <c r="C49" s="1189" t="s">
        <v>598</v>
      </c>
      <c r="D49" s="1183"/>
      <c r="E49" s="1189"/>
      <c r="F49" s="1189"/>
      <c r="G49" s="1189"/>
      <c r="H49" s="1189"/>
      <c r="I49" s="1189"/>
      <c r="J49" s="1189"/>
      <c r="K49" s="1189"/>
      <c r="L49" s="1183"/>
      <c r="M49" s="1190"/>
      <c r="N49" s="1157"/>
      <c r="O49" s="1133"/>
      <c r="R49" s="197"/>
      <c r="S49" s="197"/>
      <c r="T49" s="197"/>
      <c r="U49" s="197"/>
      <c r="V49" s="197"/>
      <c r="W49" s="197"/>
      <c r="X49" s="197"/>
      <c r="Y49" s="197"/>
      <c r="Z49" s="1358"/>
    </row>
    <row r="50" spans="1:26" ht="13.5" customHeight="1" x14ac:dyDescent="0.2">
      <c r="A50" s="1127"/>
      <c r="B50" s="1127"/>
      <c r="D50" s="1131"/>
      <c r="E50" s="1376"/>
      <c r="F50" s="1377"/>
      <c r="G50" s="1378"/>
      <c r="H50" s="1132"/>
      <c r="I50" s="1132"/>
      <c r="J50" s="1132"/>
      <c r="K50" s="1552">
        <v>43586</v>
      </c>
      <c r="L50" s="1552"/>
      <c r="M50" s="1552"/>
      <c r="N50" s="368">
        <v>13</v>
      </c>
      <c r="O50" s="1127"/>
      <c r="R50" s="197"/>
      <c r="S50" s="197"/>
      <c r="T50" s="197"/>
      <c r="U50" s="197"/>
      <c r="V50" s="197"/>
      <c r="W50" s="197"/>
      <c r="X50" s="197"/>
      <c r="Y50" s="197"/>
    </row>
    <row r="51" spans="1:26" x14ac:dyDescent="0.2">
      <c r="C51" s="1379"/>
      <c r="R51" s="197"/>
      <c r="S51" s="197"/>
      <c r="T51" s="197"/>
      <c r="U51" s="197"/>
      <c r="V51" s="197"/>
      <c r="W51" s="197"/>
      <c r="X51" s="197"/>
      <c r="Y51" s="197"/>
    </row>
  </sheetData>
  <mergeCells count="25">
    <mergeCell ref="K50:M50"/>
    <mergeCell ref="C40:F40"/>
    <mergeCell ref="C41:F41"/>
    <mergeCell ref="C42:F42"/>
    <mergeCell ref="C43:F43"/>
    <mergeCell ref="C44:F44"/>
    <mergeCell ref="C45:F45"/>
    <mergeCell ref="C39:F39"/>
    <mergeCell ref="C28:F28"/>
    <mergeCell ref="C29:F29"/>
    <mergeCell ref="C30:F30"/>
    <mergeCell ref="C31:F31"/>
    <mergeCell ref="C32:F32"/>
    <mergeCell ref="C33:F33"/>
    <mergeCell ref="C34:F34"/>
    <mergeCell ref="C35:F35"/>
    <mergeCell ref="C36:F36"/>
    <mergeCell ref="C37:F37"/>
    <mergeCell ref="C38:F38"/>
    <mergeCell ref="C27:F27"/>
    <mergeCell ref="B1:E1"/>
    <mergeCell ref="C21:G22"/>
    <mergeCell ref="H21:J21"/>
    <mergeCell ref="K21:M21"/>
    <mergeCell ref="C26:F26"/>
  </mergeCells>
  <printOptions horizontalCentered="1"/>
  <pageMargins left="0.15748031496062992" right="0.15748031496062992" top="0.19685039370078741" bottom="0.19685039370078741" header="0" footer="0"/>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AA60"/>
  <sheetViews>
    <sheetView zoomScaleNormal="100" workbookViewId="0"/>
  </sheetViews>
  <sheetFormatPr defaultRowHeight="12.75" x14ac:dyDescent="0.2"/>
  <cols>
    <col min="1" max="1" width="1" style="131" customWidth="1"/>
    <col min="2" max="2" width="2.5703125" style="131" customWidth="1"/>
    <col min="3" max="3" width="1" style="131" customWidth="1"/>
    <col min="4" max="4" width="18.140625" style="131" customWidth="1"/>
    <col min="5" max="5" width="0.5703125" style="131" customWidth="1"/>
    <col min="6" max="6" width="9.85546875" style="131" customWidth="1"/>
    <col min="7" max="7" width="9" style="131" customWidth="1"/>
    <col min="8" max="8" width="9.7109375" style="131" customWidth="1"/>
    <col min="9" max="9" width="9.42578125" style="131" customWidth="1"/>
    <col min="10" max="10" width="9" style="131" customWidth="1"/>
    <col min="11" max="11" width="10" style="131" customWidth="1"/>
    <col min="12" max="12" width="9.28515625" style="131" customWidth="1"/>
    <col min="13" max="13" width="9.140625" style="131" customWidth="1"/>
    <col min="14" max="14" width="2.5703125" style="131" customWidth="1"/>
    <col min="15" max="15" width="1" style="131" customWidth="1"/>
    <col min="16" max="16384" width="9.140625" style="131"/>
  </cols>
  <sheetData>
    <row r="1" spans="1:15" ht="13.5" customHeight="1" x14ac:dyDescent="0.2">
      <c r="A1" s="130"/>
      <c r="B1" s="229"/>
      <c r="C1" s="229"/>
      <c r="D1" s="229"/>
      <c r="E1" s="218"/>
      <c r="F1" s="218"/>
      <c r="G1" s="218"/>
      <c r="H1" s="218"/>
      <c r="I1" s="218"/>
      <c r="J1" s="218"/>
      <c r="K1" s="1554" t="s">
        <v>308</v>
      </c>
      <c r="L1" s="1554"/>
      <c r="M1" s="1554"/>
      <c r="N1" s="1554"/>
      <c r="O1" s="130"/>
    </row>
    <row r="2" spans="1:15" ht="6" customHeight="1" x14ac:dyDescent="0.2">
      <c r="A2" s="130"/>
      <c r="B2" s="230"/>
      <c r="C2" s="366"/>
      <c r="D2" s="366"/>
      <c r="E2" s="217"/>
      <c r="F2" s="217"/>
      <c r="G2" s="217"/>
      <c r="H2" s="217"/>
      <c r="I2" s="217"/>
      <c r="J2" s="217"/>
      <c r="K2" s="217"/>
      <c r="L2" s="217"/>
      <c r="M2" s="132"/>
      <c r="N2" s="132"/>
      <c r="O2" s="130"/>
    </row>
    <row r="3" spans="1:15" ht="13.5" customHeight="1" thickBot="1" x14ac:dyDescent="0.25">
      <c r="A3" s="130"/>
      <c r="B3" s="231"/>
      <c r="C3" s="133"/>
      <c r="D3" s="133"/>
      <c r="E3" s="133"/>
      <c r="F3" s="132"/>
      <c r="G3" s="132"/>
      <c r="H3" s="132"/>
      <c r="I3" s="132"/>
      <c r="J3" s="132"/>
      <c r="K3" s="525"/>
      <c r="L3" s="525"/>
      <c r="M3" s="525" t="s">
        <v>69</v>
      </c>
      <c r="N3" s="525"/>
      <c r="O3" s="525"/>
    </row>
    <row r="4" spans="1:15" ht="15" customHeight="1" thickBot="1" x14ac:dyDescent="0.25">
      <c r="A4" s="130"/>
      <c r="B4" s="231"/>
      <c r="C4" s="1007" t="s">
        <v>469</v>
      </c>
      <c r="D4" s="243"/>
      <c r="E4" s="243"/>
      <c r="F4" s="243"/>
      <c r="G4" s="243"/>
      <c r="H4" s="243"/>
      <c r="I4" s="243"/>
      <c r="J4" s="243"/>
      <c r="K4" s="243"/>
      <c r="L4" s="243"/>
      <c r="M4" s="244"/>
      <c r="N4" s="525"/>
      <c r="O4" s="525"/>
    </row>
    <row r="5" spans="1:15" ht="7.5" customHeight="1" x14ac:dyDescent="0.2">
      <c r="A5" s="130"/>
      <c r="B5" s="231"/>
      <c r="C5" s="1555" t="s">
        <v>84</v>
      </c>
      <c r="D5" s="1555"/>
      <c r="E5" s="132"/>
      <c r="F5" s="11"/>
      <c r="G5" s="132"/>
      <c r="H5" s="132"/>
      <c r="I5" s="132"/>
      <c r="J5" s="132"/>
      <c r="K5" s="525"/>
      <c r="L5" s="525"/>
      <c r="M5" s="525"/>
      <c r="N5" s="525"/>
      <c r="O5" s="525"/>
    </row>
    <row r="6" spans="1:15" ht="13.5" customHeight="1" x14ac:dyDescent="0.2">
      <c r="A6" s="130"/>
      <c r="B6" s="231"/>
      <c r="C6" s="1556"/>
      <c r="D6" s="1556"/>
      <c r="E6" s="81">
        <v>1999</v>
      </c>
      <c r="F6" s="82">
        <v>2012</v>
      </c>
      <c r="G6" s="82">
        <v>2013</v>
      </c>
      <c r="H6" s="82">
        <v>2014</v>
      </c>
      <c r="I6" s="82">
        <v>2015</v>
      </c>
      <c r="J6" s="82">
        <v>2016</v>
      </c>
      <c r="K6" s="82">
        <v>2017</v>
      </c>
      <c r="L6" s="82">
        <v>2018</v>
      </c>
      <c r="M6" s="82">
        <v>2019</v>
      </c>
      <c r="N6" s="525"/>
      <c r="O6" s="525"/>
    </row>
    <row r="7" spans="1:15" ht="2.25" customHeight="1" x14ac:dyDescent="0.2">
      <c r="A7" s="130"/>
      <c r="B7" s="231"/>
      <c r="C7" s="83"/>
      <c r="D7" s="83"/>
      <c r="E7" s="11"/>
      <c r="F7" s="11"/>
      <c r="G7" s="11"/>
      <c r="H7" s="11"/>
      <c r="I7" s="11"/>
      <c r="J7" s="11"/>
      <c r="K7" s="11"/>
      <c r="L7" s="11"/>
      <c r="M7" s="11"/>
      <c r="N7" s="525"/>
      <c r="O7" s="525"/>
    </row>
    <row r="8" spans="1:15" ht="30" customHeight="1" x14ac:dyDescent="0.2">
      <c r="A8" s="130"/>
      <c r="B8" s="231"/>
      <c r="C8" s="1559" t="s">
        <v>286</v>
      </c>
      <c r="D8" s="1559"/>
      <c r="E8" s="1008"/>
      <c r="F8" s="920">
        <v>485</v>
      </c>
      <c r="G8" s="920">
        <v>485</v>
      </c>
      <c r="H8" s="920">
        <v>505</v>
      </c>
      <c r="I8" s="920">
        <v>505</v>
      </c>
      <c r="J8" s="920">
        <v>530</v>
      </c>
      <c r="K8" s="920">
        <v>557</v>
      </c>
      <c r="L8" s="920">
        <v>580</v>
      </c>
      <c r="M8" s="920">
        <v>600</v>
      </c>
      <c r="N8" s="193"/>
      <c r="O8" s="193"/>
    </row>
    <row r="9" spans="1:15" ht="31.5" customHeight="1" x14ac:dyDescent="0.2">
      <c r="A9" s="130"/>
      <c r="B9" s="233"/>
      <c r="C9" s="192" t="s">
        <v>278</v>
      </c>
      <c r="D9" s="192"/>
      <c r="E9" s="190"/>
      <c r="F9" s="190" t="s">
        <v>277</v>
      </c>
      <c r="G9" s="190" t="s">
        <v>325</v>
      </c>
      <c r="H9" s="190" t="s">
        <v>472</v>
      </c>
      <c r="I9" s="190" t="s">
        <v>325</v>
      </c>
      <c r="J9" s="190" t="s">
        <v>418</v>
      </c>
      <c r="K9" s="190" t="s">
        <v>458</v>
      </c>
      <c r="L9" s="190" t="s">
        <v>470</v>
      </c>
      <c r="M9" s="190" t="s">
        <v>500</v>
      </c>
      <c r="N9" s="191"/>
      <c r="O9" s="191"/>
    </row>
    <row r="10" spans="1:15" s="136" customFormat="1" ht="18" customHeight="1" x14ac:dyDescent="0.2">
      <c r="A10" s="134"/>
      <c r="B10" s="232"/>
      <c r="C10" s="137" t="s">
        <v>276</v>
      </c>
      <c r="D10" s="137"/>
      <c r="E10" s="190"/>
      <c r="F10" s="190" t="s">
        <v>275</v>
      </c>
      <c r="G10" s="190" t="s">
        <v>325</v>
      </c>
      <c r="H10" s="190" t="s">
        <v>502</v>
      </c>
      <c r="I10" s="190" t="s">
        <v>325</v>
      </c>
      <c r="J10" s="190" t="s">
        <v>417</v>
      </c>
      <c r="K10" s="190" t="s">
        <v>457</v>
      </c>
      <c r="L10" s="190" t="s">
        <v>471</v>
      </c>
      <c r="M10" s="190" t="s">
        <v>501</v>
      </c>
      <c r="N10" s="190"/>
      <c r="O10" s="190"/>
    </row>
    <row r="11" spans="1:15" ht="20.25" customHeight="1" thickBot="1" x14ac:dyDescent="0.25">
      <c r="A11" s="130"/>
      <c r="B11" s="231"/>
      <c r="C11" s="527" t="s">
        <v>326</v>
      </c>
      <c r="D11" s="526"/>
      <c r="E11" s="132"/>
      <c r="F11" s="132"/>
      <c r="G11" s="132"/>
      <c r="H11" s="132"/>
      <c r="I11" s="132"/>
      <c r="J11" s="132"/>
      <c r="K11" s="132"/>
      <c r="L11" s="132"/>
      <c r="M11" s="525"/>
      <c r="N11" s="132"/>
      <c r="O11" s="130"/>
    </row>
    <row r="12" spans="1:15" s="136" customFormat="1" ht="13.5" customHeight="1" thickBot="1" x14ac:dyDescent="0.25">
      <c r="A12" s="134"/>
      <c r="B12" s="232"/>
      <c r="C12" s="1007" t="s">
        <v>274</v>
      </c>
      <c r="D12" s="1006"/>
      <c r="E12" s="241"/>
      <c r="F12" s="241"/>
      <c r="G12" s="241"/>
      <c r="H12" s="241"/>
      <c r="I12" s="241"/>
      <c r="J12" s="241"/>
      <c r="K12" s="241"/>
      <c r="L12" s="241"/>
      <c r="M12" s="242"/>
      <c r="N12" s="132"/>
      <c r="O12" s="130"/>
    </row>
    <row r="13" spans="1:15" ht="7.5" customHeight="1" x14ac:dyDescent="0.2">
      <c r="A13" s="130"/>
      <c r="B13" s="231"/>
      <c r="C13" s="1557" t="s">
        <v>271</v>
      </c>
      <c r="D13" s="1557"/>
      <c r="E13" s="138"/>
      <c r="F13" s="138"/>
      <c r="G13" s="139"/>
      <c r="H13" s="139"/>
      <c r="I13" s="139"/>
      <c r="J13" s="139"/>
      <c r="K13" s="139"/>
      <c r="L13" s="139"/>
      <c r="M13" s="139"/>
      <c r="N13" s="132"/>
      <c r="O13" s="130"/>
    </row>
    <row r="14" spans="1:15" ht="13.5" customHeight="1" x14ac:dyDescent="0.2">
      <c r="A14" s="130"/>
      <c r="B14" s="231"/>
      <c r="C14" s="1558"/>
      <c r="D14" s="1558"/>
      <c r="E14" s="138"/>
      <c r="F14" s="138"/>
      <c r="G14" s="1560">
        <v>2015</v>
      </c>
      <c r="H14" s="1560"/>
      <c r="I14" s="1561">
        <v>2016</v>
      </c>
      <c r="J14" s="1562"/>
      <c r="K14" s="1560">
        <v>2017</v>
      </c>
      <c r="L14" s="1560"/>
      <c r="M14" s="1137">
        <v>2018</v>
      </c>
      <c r="N14" s="132"/>
      <c r="O14" s="130"/>
    </row>
    <row r="15" spans="1:15" ht="12.75" customHeight="1" x14ac:dyDescent="0.2">
      <c r="A15" s="130"/>
      <c r="B15" s="231"/>
      <c r="C15" s="138"/>
      <c r="D15" s="138"/>
      <c r="E15" s="138"/>
      <c r="F15" s="138"/>
      <c r="G15" s="1138" t="s">
        <v>86</v>
      </c>
      <c r="H15" s="439" t="s">
        <v>85</v>
      </c>
      <c r="I15" s="1134" t="s">
        <v>460</v>
      </c>
      <c r="J15" s="1134" t="s">
        <v>487</v>
      </c>
      <c r="K15" s="1134" t="s">
        <v>86</v>
      </c>
      <c r="L15" s="1015" t="s">
        <v>85</v>
      </c>
      <c r="M15" s="1136" t="s">
        <v>86</v>
      </c>
      <c r="N15" s="132"/>
      <c r="O15" s="130"/>
    </row>
    <row r="16" spans="1:15" ht="4.5" customHeight="1" x14ac:dyDescent="0.2">
      <c r="A16" s="130"/>
      <c r="B16" s="231"/>
      <c r="C16" s="138"/>
      <c r="D16" s="138"/>
      <c r="E16" s="138"/>
      <c r="F16" s="138"/>
      <c r="G16" s="962"/>
      <c r="H16" s="962"/>
      <c r="I16" s="962"/>
      <c r="J16" s="963"/>
      <c r="K16" s="369"/>
      <c r="L16" s="369"/>
      <c r="M16" s="1139"/>
      <c r="N16" s="139"/>
      <c r="O16" s="130"/>
    </row>
    <row r="17" spans="1:16" ht="15" customHeight="1" x14ac:dyDescent="0.2">
      <c r="A17" s="130"/>
      <c r="B17" s="231"/>
      <c r="C17" s="211" t="s">
        <v>285</v>
      </c>
      <c r="D17" s="240"/>
      <c r="E17" s="237"/>
      <c r="F17" s="237"/>
      <c r="G17" s="521">
        <v>950.9</v>
      </c>
      <c r="H17" s="944">
        <v>952.67243142082441</v>
      </c>
      <c r="I17" s="521">
        <v>957.61</v>
      </c>
      <c r="J17" s="521">
        <v>961.31</v>
      </c>
      <c r="K17" s="867">
        <v>970.88</v>
      </c>
      <c r="L17" s="521">
        <v>972.47</v>
      </c>
      <c r="M17" s="873">
        <v>977.16</v>
      </c>
      <c r="N17" s="139"/>
      <c r="O17" s="130"/>
    </row>
    <row r="18" spans="1:16" ht="13.5" customHeight="1" x14ac:dyDescent="0.2">
      <c r="A18" s="130"/>
      <c r="B18" s="231"/>
      <c r="C18" s="529" t="s">
        <v>71</v>
      </c>
      <c r="D18" s="140"/>
      <c r="E18" s="138"/>
      <c r="F18" s="138"/>
      <c r="G18" s="522">
        <v>1035.1600000000001</v>
      </c>
      <c r="H18" s="945">
        <v>1034.2916578226188</v>
      </c>
      <c r="I18" s="522">
        <v>1038.3599999999999</v>
      </c>
      <c r="J18" s="522">
        <v>1045.1300000000001</v>
      </c>
      <c r="K18" s="868">
        <v>1050.32</v>
      </c>
      <c r="L18" s="522">
        <v>1052.02</v>
      </c>
      <c r="M18" s="866">
        <v>1051.69</v>
      </c>
      <c r="N18" s="139"/>
      <c r="O18" s="130"/>
    </row>
    <row r="19" spans="1:16" ht="13.5" customHeight="1" x14ac:dyDescent="0.2">
      <c r="A19" s="130"/>
      <c r="B19" s="231"/>
      <c r="C19" s="529" t="s">
        <v>70</v>
      </c>
      <c r="D19" s="140"/>
      <c r="E19" s="138"/>
      <c r="F19" s="138"/>
      <c r="G19" s="522">
        <v>849.53</v>
      </c>
      <c r="H19" s="945">
        <v>852.69380865007668</v>
      </c>
      <c r="I19" s="522">
        <v>860.34</v>
      </c>
      <c r="J19" s="522">
        <v>861.16</v>
      </c>
      <c r="K19" s="868">
        <v>876.77</v>
      </c>
      <c r="L19" s="522">
        <v>876.6</v>
      </c>
      <c r="M19" s="866">
        <v>889.45</v>
      </c>
      <c r="N19" s="139"/>
      <c r="O19" s="130"/>
    </row>
    <row r="20" spans="1:16" ht="6.75" customHeight="1" x14ac:dyDescent="0.2">
      <c r="A20" s="130"/>
      <c r="B20" s="231"/>
      <c r="C20" s="169"/>
      <c r="D20" s="140"/>
      <c r="E20" s="138"/>
      <c r="F20" s="138"/>
      <c r="G20" s="530"/>
      <c r="H20" s="947"/>
      <c r="I20" s="530"/>
      <c r="J20" s="530"/>
      <c r="K20" s="869"/>
      <c r="L20" s="530"/>
      <c r="M20" s="946"/>
      <c r="N20" s="139"/>
      <c r="O20" s="130"/>
    </row>
    <row r="21" spans="1:16" ht="15" customHeight="1" x14ac:dyDescent="0.2">
      <c r="A21" s="130"/>
      <c r="B21" s="231"/>
      <c r="C21" s="211" t="s">
        <v>284</v>
      </c>
      <c r="D21" s="240"/>
      <c r="E21" s="237"/>
      <c r="F21" s="237"/>
      <c r="G21" s="521">
        <v>1140.3699999999999</v>
      </c>
      <c r="H21" s="944">
        <v>1130.3699999999999</v>
      </c>
      <c r="I21" s="521">
        <v>1138.73</v>
      </c>
      <c r="J21" s="521">
        <v>1144.6099999999999</v>
      </c>
      <c r="K21" s="873">
        <v>1148.29</v>
      </c>
      <c r="L21" s="521">
        <v>1150.6199999999999</v>
      </c>
      <c r="M21" s="873">
        <v>1166.8599999999999</v>
      </c>
      <c r="N21" s="139"/>
      <c r="O21" s="130"/>
    </row>
    <row r="22" spans="1:16" s="142" customFormat="1" ht="13.5" customHeight="1" x14ac:dyDescent="0.2">
      <c r="A22" s="141"/>
      <c r="B22" s="234"/>
      <c r="C22" s="529" t="s">
        <v>71</v>
      </c>
      <c r="D22" s="140"/>
      <c r="E22" s="138"/>
      <c r="F22" s="138"/>
      <c r="G22" s="522">
        <v>1262.17</v>
      </c>
      <c r="H22" s="945">
        <v>1245.79</v>
      </c>
      <c r="I22" s="522">
        <v>1259.46</v>
      </c>
      <c r="J22" s="522">
        <v>1271.24</v>
      </c>
      <c r="K22" s="866">
        <v>1265.28</v>
      </c>
      <c r="L22" s="522">
        <v>1266.32</v>
      </c>
      <c r="M22" s="866">
        <v>1279</v>
      </c>
      <c r="N22" s="138"/>
      <c r="O22" s="141"/>
      <c r="P22" s="131"/>
    </row>
    <row r="23" spans="1:16" s="142" customFormat="1" ht="13.5" customHeight="1" x14ac:dyDescent="0.2">
      <c r="A23" s="141"/>
      <c r="B23" s="234"/>
      <c r="C23" s="529" t="s">
        <v>70</v>
      </c>
      <c r="D23" s="140"/>
      <c r="E23" s="138"/>
      <c r="F23" s="138"/>
      <c r="G23" s="522">
        <v>993.84</v>
      </c>
      <c r="H23" s="945">
        <v>989</v>
      </c>
      <c r="I23" s="866">
        <v>993.28</v>
      </c>
      <c r="J23" s="522">
        <v>993.3</v>
      </c>
      <c r="K23" s="868">
        <v>1009.68</v>
      </c>
      <c r="L23" s="522">
        <v>1011.17</v>
      </c>
      <c r="M23" s="866">
        <v>1034.9000000000001</v>
      </c>
      <c r="N23" s="138"/>
      <c r="O23" s="141"/>
      <c r="P23" s="131"/>
    </row>
    <row r="24" spans="1:16" ht="15" customHeight="1" x14ac:dyDescent="0.2">
      <c r="A24" s="130"/>
      <c r="B24" s="231"/>
      <c r="C24" s="921" t="s">
        <v>450</v>
      </c>
      <c r="E24" s="138"/>
      <c r="F24" s="138"/>
      <c r="G24" s="961">
        <f t="shared" ref="G24:K24" si="0">+G23/G22</f>
        <v>0.78740581696601886</v>
      </c>
      <c r="H24" s="949">
        <f t="shared" si="0"/>
        <v>0.79387376684673983</v>
      </c>
      <c r="I24" s="948">
        <f t="shared" si="0"/>
        <v>0.78865545551268001</v>
      </c>
      <c r="J24" s="961">
        <f t="shared" si="0"/>
        <v>0.78136307856895626</v>
      </c>
      <c r="K24" s="1010">
        <f t="shared" si="0"/>
        <v>0.79798937784522006</v>
      </c>
      <c r="L24" s="961">
        <f>+L23/L22</f>
        <v>0.79851064501863667</v>
      </c>
      <c r="M24" s="1010">
        <f>+M23/M22</f>
        <v>0.8091477716966381</v>
      </c>
      <c r="N24" s="139"/>
      <c r="O24" s="130"/>
    </row>
    <row r="25" spans="1:16" ht="21.75" customHeight="1" x14ac:dyDescent="0.2">
      <c r="A25" s="130"/>
      <c r="B25" s="231"/>
      <c r="C25" s="211" t="s">
        <v>283</v>
      </c>
      <c r="D25" s="240"/>
      <c r="E25" s="237"/>
      <c r="F25" s="237"/>
      <c r="G25" s="523">
        <f t="shared" ref="G25:J25" si="1">+G17/G21*100</f>
        <v>83.385217078667452</v>
      </c>
      <c r="H25" s="951">
        <f t="shared" si="1"/>
        <v>84.279698808427725</v>
      </c>
      <c r="I25" s="950">
        <f t="shared" si="1"/>
        <v>84.094561485163297</v>
      </c>
      <c r="J25" s="523">
        <f t="shared" si="1"/>
        <v>83.985811761211252</v>
      </c>
      <c r="K25" s="870">
        <f>+K17/K21*100</f>
        <v>84.550070104241954</v>
      </c>
      <c r="L25" s="523">
        <f>+L17/L21*100</f>
        <v>84.51704298552086</v>
      </c>
      <c r="M25" s="870">
        <f>+M17/M21*100</f>
        <v>83.742694067840191</v>
      </c>
      <c r="N25" s="139"/>
      <c r="O25" s="130"/>
    </row>
    <row r="26" spans="1:16" ht="13.5" customHeight="1" x14ac:dyDescent="0.2">
      <c r="A26" s="130"/>
      <c r="B26" s="231"/>
      <c r="C26" s="529" t="s">
        <v>71</v>
      </c>
      <c r="D26" s="140"/>
      <c r="E26" s="138"/>
      <c r="F26" s="138"/>
      <c r="G26" s="695">
        <f t="shared" ref="G26:L26" si="2">+G18/G22*100</f>
        <v>82.014308690588436</v>
      </c>
      <c r="H26" s="953">
        <f t="shared" si="2"/>
        <v>83.022953934661444</v>
      </c>
      <c r="I26" s="952">
        <f t="shared" si="2"/>
        <v>82.444857319803717</v>
      </c>
      <c r="J26" s="695">
        <f t="shared" si="2"/>
        <v>82.213429407507647</v>
      </c>
      <c r="K26" s="871">
        <f t="shared" si="2"/>
        <v>83.010875063227104</v>
      </c>
      <c r="L26" s="695">
        <f t="shared" si="2"/>
        <v>83.076947375071072</v>
      </c>
      <c r="M26" s="871">
        <f t="shared" ref="M26" si="3">+M18/M22*100</f>
        <v>82.227521501172802</v>
      </c>
      <c r="N26" s="139"/>
      <c r="O26" s="130"/>
    </row>
    <row r="27" spans="1:16" ht="13.5" customHeight="1" x14ac:dyDescent="0.2">
      <c r="A27" s="130"/>
      <c r="B27" s="231"/>
      <c r="C27" s="529" t="s">
        <v>70</v>
      </c>
      <c r="D27" s="140"/>
      <c r="E27" s="138"/>
      <c r="F27" s="138"/>
      <c r="G27" s="695">
        <f t="shared" ref="G27:L27" si="4">+G19/G23*100</f>
        <v>85.479554052966265</v>
      </c>
      <c r="H27" s="953">
        <f t="shared" si="4"/>
        <v>86.217776405467816</v>
      </c>
      <c r="I27" s="952">
        <f t="shared" si="4"/>
        <v>86.616059922680421</v>
      </c>
      <c r="J27" s="695">
        <f t="shared" si="4"/>
        <v>86.696869022450414</v>
      </c>
      <c r="K27" s="871">
        <f t="shared" si="4"/>
        <v>86.836423421281992</v>
      </c>
      <c r="L27" s="695">
        <f t="shared" si="4"/>
        <v>86.69165422233651</v>
      </c>
      <c r="M27" s="871">
        <f t="shared" ref="M27" si="5">+M19/M23*100</f>
        <v>85.945501980867718</v>
      </c>
      <c r="N27" s="139"/>
      <c r="O27" s="130"/>
    </row>
    <row r="28" spans="1:16" ht="6.75" customHeight="1" x14ac:dyDescent="0.2">
      <c r="A28" s="130"/>
      <c r="B28" s="231"/>
      <c r="C28" s="169"/>
      <c r="D28" s="140"/>
      <c r="E28" s="138"/>
      <c r="F28" s="138"/>
      <c r="G28" s="524"/>
      <c r="H28" s="955"/>
      <c r="I28" s="954"/>
      <c r="J28" s="524"/>
      <c r="K28" s="872"/>
      <c r="L28" s="524"/>
      <c r="M28" s="524"/>
      <c r="N28" s="139"/>
      <c r="O28" s="130"/>
    </row>
    <row r="29" spans="1:16" ht="23.25" customHeight="1" x14ac:dyDescent="0.2">
      <c r="A29" s="130"/>
      <c r="B29" s="231"/>
      <c r="C29" s="1563" t="s">
        <v>282</v>
      </c>
      <c r="D29" s="1563"/>
      <c r="E29" s="1563"/>
      <c r="F29" s="1563"/>
      <c r="G29" s="521">
        <v>21.4</v>
      </c>
      <c r="H29" s="944">
        <v>21.1</v>
      </c>
      <c r="I29" s="873">
        <v>25.3</v>
      </c>
      <c r="J29" s="521">
        <v>23.3</v>
      </c>
      <c r="K29" s="867">
        <v>25.7</v>
      </c>
      <c r="L29" s="521">
        <v>21.6</v>
      </c>
      <c r="M29" s="873">
        <v>25.6</v>
      </c>
      <c r="N29" s="139"/>
      <c r="O29" s="130"/>
    </row>
    <row r="30" spans="1:16" ht="13.5" customHeight="1" x14ac:dyDescent="0.2">
      <c r="A30" s="141"/>
      <c r="B30" s="234"/>
      <c r="C30" s="529" t="s">
        <v>273</v>
      </c>
      <c r="D30" s="140"/>
      <c r="E30" s="138"/>
      <c r="F30" s="138"/>
      <c r="G30" s="522">
        <v>16.899999999999999</v>
      </c>
      <c r="H30" s="945">
        <v>17</v>
      </c>
      <c r="I30" s="866">
        <v>19.7</v>
      </c>
      <c r="J30" s="522">
        <v>18.5</v>
      </c>
      <c r="K30" s="866">
        <v>21.2</v>
      </c>
      <c r="L30" s="522">
        <v>17.2</v>
      </c>
      <c r="M30" s="866">
        <v>21.6</v>
      </c>
      <c r="O30" s="130"/>
    </row>
    <row r="31" spans="1:16" ht="13.5" customHeight="1" x14ac:dyDescent="0.2">
      <c r="A31" s="130"/>
      <c r="B31" s="231"/>
      <c r="C31" s="529" t="s">
        <v>272</v>
      </c>
      <c r="D31" s="140"/>
      <c r="E31" s="138"/>
      <c r="F31" s="138"/>
      <c r="G31" s="522">
        <v>26.9</v>
      </c>
      <c r="H31" s="945">
        <v>26.2</v>
      </c>
      <c r="I31" s="866">
        <v>32</v>
      </c>
      <c r="J31" s="522">
        <v>28.9</v>
      </c>
      <c r="K31" s="866">
        <v>30.9</v>
      </c>
      <c r="L31" s="522">
        <v>26.8</v>
      </c>
      <c r="M31" s="866">
        <v>26.8</v>
      </c>
      <c r="N31" s="139"/>
      <c r="O31" s="130"/>
    </row>
    <row r="32" spans="1:16" ht="20.25" customHeight="1" thickBot="1" x14ac:dyDescent="0.25">
      <c r="A32" s="130"/>
      <c r="B32" s="231"/>
      <c r="C32" s="169"/>
      <c r="D32" s="140"/>
      <c r="E32" s="138"/>
      <c r="F32" s="138"/>
      <c r="G32" s="1091"/>
      <c r="H32" s="1573"/>
      <c r="I32" s="1573"/>
      <c r="J32" s="1573"/>
      <c r="K32" s="1573"/>
      <c r="L32" s="1574"/>
      <c r="M32" s="1574"/>
      <c r="N32" s="139"/>
      <c r="O32" s="130"/>
    </row>
    <row r="33" spans="1:27" ht="30.75" customHeight="1" thickBot="1" x14ac:dyDescent="0.25">
      <c r="A33" s="130"/>
      <c r="B33" s="231"/>
      <c r="C33" s="1565" t="s">
        <v>468</v>
      </c>
      <c r="D33" s="1566"/>
      <c r="E33" s="1566"/>
      <c r="F33" s="1566"/>
      <c r="G33" s="1566"/>
      <c r="H33" s="1566"/>
      <c r="I33" s="1566"/>
      <c r="J33" s="1566"/>
      <c r="K33" s="1566"/>
      <c r="L33" s="1566"/>
      <c r="M33" s="1567"/>
      <c r="N33" s="184"/>
      <c r="O33" s="130"/>
    </row>
    <row r="34" spans="1:27" ht="7.5" customHeight="1" x14ac:dyDescent="0.2">
      <c r="A34" s="130"/>
      <c r="B34" s="231"/>
      <c r="C34" s="1568" t="s">
        <v>271</v>
      </c>
      <c r="D34" s="1568"/>
      <c r="E34" s="187"/>
      <c r="F34" s="186"/>
      <c r="G34" s="143"/>
      <c r="H34" s="143"/>
      <c r="I34" s="143"/>
      <c r="J34" s="143"/>
      <c r="K34" s="143"/>
      <c r="L34" s="143"/>
      <c r="M34" s="143"/>
      <c r="N34" s="184"/>
      <c r="O34" s="130"/>
      <c r="P34" s="136"/>
      <c r="Q34" s="136"/>
      <c r="R34" s="136"/>
      <c r="S34" s="136"/>
      <c r="T34" s="136"/>
      <c r="U34" s="136"/>
      <c r="V34" s="136"/>
      <c r="W34" s="136"/>
      <c r="Y34" s="136"/>
      <c r="Z34" s="136"/>
      <c r="AA34" s="136"/>
    </row>
    <row r="35" spans="1:27" ht="36" customHeight="1" x14ac:dyDescent="0.2">
      <c r="A35" s="130"/>
      <c r="B35" s="231"/>
      <c r="C35" s="1569"/>
      <c r="D35" s="1569"/>
      <c r="E35" s="189"/>
      <c r="F35" s="189"/>
      <c r="G35" s="189"/>
      <c r="H35" s="1570" t="s">
        <v>270</v>
      </c>
      <c r="I35" s="1571"/>
      <c r="J35" s="1570" t="s">
        <v>269</v>
      </c>
      <c r="K35" s="1571"/>
      <c r="L35" s="1570" t="s">
        <v>268</v>
      </c>
      <c r="M35" s="1572"/>
      <c r="N35" s="184"/>
      <c r="O35" s="130"/>
    </row>
    <row r="36" spans="1:27" s="136" customFormat="1" ht="22.5" customHeight="1" x14ac:dyDescent="0.2">
      <c r="A36" s="134"/>
      <c r="B36" s="232"/>
      <c r="C36" s="189"/>
      <c r="D36" s="189"/>
      <c r="E36" s="189"/>
      <c r="F36" s="189"/>
      <c r="G36" s="189"/>
      <c r="H36" s="1140" t="s">
        <v>486</v>
      </c>
      <c r="I36" s="956" t="s">
        <v>504</v>
      </c>
      <c r="J36" s="1140" t="s">
        <v>486</v>
      </c>
      <c r="K36" s="956" t="s">
        <v>504</v>
      </c>
      <c r="L36" s="1140" t="s">
        <v>486</v>
      </c>
      <c r="M36" s="852" t="s">
        <v>504</v>
      </c>
      <c r="N36" s="188"/>
      <c r="O36" s="134"/>
      <c r="P36" s="131"/>
      <c r="Q36" s="131"/>
      <c r="R36" s="131"/>
      <c r="S36" s="131"/>
      <c r="T36" s="131"/>
      <c r="U36" s="131"/>
      <c r="V36" s="131"/>
      <c r="W36" s="131"/>
      <c r="Y36" s="131"/>
      <c r="Z36" s="131"/>
      <c r="AA36" s="131"/>
    </row>
    <row r="37" spans="1:27" ht="15" customHeight="1" x14ac:dyDescent="0.2">
      <c r="A37" s="130"/>
      <c r="B37" s="231"/>
      <c r="C37" s="211" t="s">
        <v>67</v>
      </c>
      <c r="D37" s="236"/>
      <c r="E37" s="237"/>
      <c r="F37" s="238"/>
      <c r="G37" s="239"/>
      <c r="H37" s="1018">
        <v>972.46966376709361</v>
      </c>
      <c r="I37" s="1018">
        <v>977.16</v>
      </c>
      <c r="J37" s="1018">
        <v>1150.6199999999999</v>
      </c>
      <c r="K37" s="1018">
        <v>1166.8599999999999</v>
      </c>
      <c r="L37" s="1017">
        <v>21.6</v>
      </c>
      <c r="M37" s="1017">
        <v>25.6</v>
      </c>
      <c r="N37" s="184"/>
      <c r="O37" s="130"/>
      <c r="P37" s="255"/>
      <c r="Q37" s="255"/>
      <c r="R37" s="255"/>
      <c r="S37" s="255"/>
      <c r="T37" s="255"/>
      <c r="U37" s="255"/>
      <c r="V37" s="255"/>
      <c r="W37" s="255"/>
      <c r="Y37" s="255"/>
      <c r="Z37" s="255"/>
      <c r="AA37" s="255"/>
    </row>
    <row r="38" spans="1:27" ht="13.5" customHeight="1" x14ac:dyDescent="0.2">
      <c r="A38" s="130"/>
      <c r="B38" s="231"/>
      <c r="C38" s="94" t="s">
        <v>267</v>
      </c>
      <c r="D38" s="195"/>
      <c r="E38" s="195"/>
      <c r="F38" s="195"/>
      <c r="G38" s="195"/>
      <c r="H38" s="964">
        <v>980.97315962468258</v>
      </c>
      <c r="I38" s="964">
        <v>1044.0999999999999</v>
      </c>
      <c r="J38" s="964">
        <v>1278.28</v>
      </c>
      <c r="K38" s="964">
        <v>1373.35</v>
      </c>
      <c r="L38" s="1016">
        <v>13.4</v>
      </c>
      <c r="M38" s="1016">
        <v>11</v>
      </c>
      <c r="N38" s="864"/>
      <c r="O38" s="783"/>
      <c r="P38" s="255"/>
      <c r="Q38" s="255"/>
      <c r="R38" s="255"/>
      <c r="S38" s="255"/>
      <c r="T38" s="255"/>
      <c r="U38" s="255"/>
      <c r="V38" s="255"/>
      <c r="W38" s="255"/>
      <c r="Y38" s="255"/>
      <c r="Z38" s="255"/>
      <c r="AA38" s="255"/>
    </row>
    <row r="39" spans="1:27" ht="13.5" customHeight="1" x14ac:dyDescent="0.2">
      <c r="A39" s="130"/>
      <c r="B39" s="231"/>
      <c r="C39" s="94" t="s">
        <v>266</v>
      </c>
      <c r="D39" s="195"/>
      <c r="E39" s="195"/>
      <c r="F39" s="195"/>
      <c r="G39" s="195"/>
      <c r="H39" s="964">
        <v>901.79679690489206</v>
      </c>
      <c r="I39" s="964">
        <v>915.36</v>
      </c>
      <c r="J39" s="964">
        <v>1059.52</v>
      </c>
      <c r="K39" s="964">
        <v>1081.23</v>
      </c>
      <c r="L39" s="1016">
        <v>24.4</v>
      </c>
      <c r="M39" s="1016">
        <v>29.6</v>
      </c>
      <c r="N39" s="864"/>
      <c r="O39" s="783"/>
      <c r="P39" s="255"/>
      <c r="Q39" s="255"/>
      <c r="R39" s="255"/>
      <c r="S39" s="255"/>
      <c r="T39" s="255"/>
      <c r="U39" s="255"/>
      <c r="V39" s="255"/>
      <c r="W39" s="255"/>
      <c r="Y39" s="255"/>
      <c r="Z39" s="255"/>
      <c r="AA39" s="255"/>
    </row>
    <row r="40" spans="1:27" ht="13.5" customHeight="1" x14ac:dyDescent="0.2">
      <c r="A40" s="130"/>
      <c r="B40" s="231"/>
      <c r="C40" s="94" t="s">
        <v>265</v>
      </c>
      <c r="D40" s="185"/>
      <c r="E40" s="185"/>
      <c r="F40" s="185"/>
      <c r="G40" s="185"/>
      <c r="H40" s="964">
        <v>2018.0060589065329</v>
      </c>
      <c r="I40" s="964">
        <v>2012.63</v>
      </c>
      <c r="J40" s="964">
        <v>2896.92</v>
      </c>
      <c r="K40" s="964">
        <v>2921.83</v>
      </c>
      <c r="L40" s="1016">
        <v>0.6</v>
      </c>
      <c r="M40" s="1016">
        <v>0.7</v>
      </c>
      <c r="N40" s="864"/>
      <c r="O40" s="783"/>
      <c r="P40" s="255"/>
      <c r="Q40" s="255"/>
      <c r="R40" s="255"/>
      <c r="S40" s="255"/>
      <c r="T40" s="255"/>
      <c r="U40" s="255"/>
      <c r="V40" s="255"/>
      <c r="W40" s="255"/>
      <c r="Y40" s="255"/>
      <c r="Z40" s="255"/>
      <c r="AA40" s="255"/>
    </row>
    <row r="41" spans="1:27" ht="13.5" customHeight="1" x14ac:dyDescent="0.2">
      <c r="A41" s="130"/>
      <c r="B41" s="231"/>
      <c r="C41" s="94" t="s">
        <v>264</v>
      </c>
      <c r="D41" s="185"/>
      <c r="E41" s="185"/>
      <c r="F41" s="185"/>
      <c r="G41" s="185"/>
      <c r="H41" s="964">
        <v>915.06868106643742</v>
      </c>
      <c r="I41" s="964">
        <v>933.61</v>
      </c>
      <c r="J41" s="964">
        <v>1117.92</v>
      </c>
      <c r="K41" s="964">
        <v>1155.9100000000001</v>
      </c>
      <c r="L41" s="1016">
        <v>16.3</v>
      </c>
      <c r="M41" s="1016">
        <v>21.7</v>
      </c>
      <c r="N41" s="864"/>
      <c r="O41" s="783"/>
      <c r="P41" s="255"/>
      <c r="Q41" s="255"/>
      <c r="R41" s="255"/>
      <c r="S41" s="255"/>
      <c r="T41" s="255"/>
      <c r="U41" s="255"/>
      <c r="V41" s="255"/>
      <c r="W41" s="255"/>
      <c r="Y41" s="255"/>
      <c r="Z41" s="255"/>
      <c r="AA41" s="255"/>
    </row>
    <row r="42" spans="1:27" ht="13.5" customHeight="1" x14ac:dyDescent="0.2">
      <c r="A42" s="130"/>
      <c r="B42" s="231"/>
      <c r="C42" s="94" t="s">
        <v>263</v>
      </c>
      <c r="D42" s="185"/>
      <c r="E42" s="185"/>
      <c r="F42" s="185"/>
      <c r="G42" s="185"/>
      <c r="H42" s="964">
        <v>857.95507822551303</v>
      </c>
      <c r="I42" s="964">
        <v>860.82</v>
      </c>
      <c r="J42" s="964">
        <v>967.99</v>
      </c>
      <c r="K42" s="964">
        <v>992.59</v>
      </c>
      <c r="L42" s="1016">
        <v>24.4</v>
      </c>
      <c r="M42" s="1016">
        <v>31.1</v>
      </c>
      <c r="N42" s="864"/>
      <c r="O42" s="783"/>
      <c r="P42" s="255"/>
      <c r="Q42" s="255"/>
      <c r="R42" s="255"/>
      <c r="S42" s="255"/>
      <c r="T42" s="255"/>
      <c r="U42" s="255"/>
      <c r="V42" s="255"/>
      <c r="W42" s="255"/>
      <c r="Y42" s="255"/>
      <c r="Z42" s="255"/>
      <c r="AA42" s="255"/>
    </row>
    <row r="43" spans="1:27" ht="13.5" customHeight="1" x14ac:dyDescent="0.2">
      <c r="A43" s="130"/>
      <c r="B43" s="231"/>
      <c r="C43" s="94" t="s">
        <v>322</v>
      </c>
      <c r="D43" s="185"/>
      <c r="E43" s="185"/>
      <c r="F43" s="185"/>
      <c r="G43" s="185"/>
      <c r="H43" s="964">
        <v>949.74061100352014</v>
      </c>
      <c r="I43" s="964">
        <v>956.29</v>
      </c>
      <c r="J43" s="964">
        <v>1111.03</v>
      </c>
      <c r="K43" s="964">
        <v>1138.23</v>
      </c>
      <c r="L43" s="1016">
        <v>20.100000000000001</v>
      </c>
      <c r="M43" s="1016">
        <v>24.3</v>
      </c>
      <c r="N43" s="864"/>
      <c r="O43" s="783"/>
      <c r="P43" s="255"/>
      <c r="Q43" s="255"/>
      <c r="R43" s="255"/>
      <c r="S43" s="255"/>
      <c r="T43" s="255"/>
      <c r="U43" s="255"/>
      <c r="V43" s="255"/>
      <c r="W43" s="255"/>
      <c r="Y43" s="255"/>
      <c r="Z43" s="255"/>
      <c r="AA43" s="255"/>
    </row>
    <row r="44" spans="1:27" ht="13.5" customHeight="1" x14ac:dyDescent="0.2">
      <c r="A44" s="130"/>
      <c r="B44" s="231"/>
      <c r="C44" s="94" t="s">
        <v>262</v>
      </c>
      <c r="D44" s="94"/>
      <c r="E44" s="94"/>
      <c r="F44" s="94"/>
      <c r="G44" s="94"/>
      <c r="H44" s="964">
        <v>1086.5435832506896</v>
      </c>
      <c r="I44" s="964">
        <v>1113.1199999999999</v>
      </c>
      <c r="J44" s="964">
        <v>1487.98</v>
      </c>
      <c r="K44" s="964">
        <v>1552.45</v>
      </c>
      <c r="L44" s="1016">
        <v>14.6</v>
      </c>
      <c r="M44" s="1016">
        <v>15.1</v>
      </c>
      <c r="N44" s="864"/>
      <c r="O44" s="783"/>
      <c r="P44" s="255"/>
      <c r="Q44" s="255"/>
      <c r="R44" s="255"/>
      <c r="S44" s="255"/>
      <c r="T44" s="255"/>
      <c r="U44" s="255"/>
      <c r="V44" s="255"/>
      <c r="W44" s="255"/>
      <c r="Y44" s="255"/>
      <c r="Z44" s="255"/>
      <c r="AA44" s="255"/>
    </row>
    <row r="45" spans="1:27" ht="13.5" customHeight="1" x14ac:dyDescent="0.2">
      <c r="A45" s="130"/>
      <c r="B45" s="231"/>
      <c r="C45" s="94" t="s">
        <v>261</v>
      </c>
      <c r="D45" s="185"/>
      <c r="E45" s="185"/>
      <c r="F45" s="185"/>
      <c r="G45" s="185"/>
      <c r="H45" s="964">
        <v>722.54252495894411</v>
      </c>
      <c r="I45" s="964">
        <v>734.82</v>
      </c>
      <c r="J45" s="964">
        <v>788.16</v>
      </c>
      <c r="K45" s="964">
        <v>808.3</v>
      </c>
      <c r="L45" s="1016">
        <v>35.9</v>
      </c>
      <c r="M45" s="1016">
        <v>38</v>
      </c>
      <c r="N45" s="864"/>
      <c r="O45" s="783"/>
      <c r="P45" s="255"/>
      <c r="Q45" s="255"/>
      <c r="R45" s="255"/>
      <c r="S45" s="255"/>
      <c r="T45" s="255"/>
      <c r="U45" s="255"/>
      <c r="V45" s="255"/>
      <c r="W45" s="255"/>
      <c r="Y45" s="255"/>
      <c r="Z45" s="255"/>
      <c r="AA45" s="255"/>
    </row>
    <row r="46" spans="1:27" ht="13.5" customHeight="1" x14ac:dyDescent="0.2">
      <c r="A46" s="130"/>
      <c r="B46" s="231"/>
      <c r="C46" s="94" t="s">
        <v>260</v>
      </c>
      <c r="D46" s="185"/>
      <c r="E46" s="185"/>
      <c r="F46" s="185"/>
      <c r="G46" s="185"/>
      <c r="H46" s="964">
        <v>1621.5784753713549</v>
      </c>
      <c r="I46" s="964">
        <v>1552.64</v>
      </c>
      <c r="J46" s="964">
        <v>1916.47</v>
      </c>
      <c r="K46" s="964">
        <v>1854.53</v>
      </c>
      <c r="L46" s="1016">
        <v>4.5999999999999996</v>
      </c>
      <c r="M46" s="1016">
        <v>5.8</v>
      </c>
      <c r="N46" s="864"/>
      <c r="O46" s="783"/>
      <c r="P46" s="255"/>
      <c r="Q46" s="255"/>
      <c r="R46" s="255"/>
      <c r="S46" s="255"/>
      <c r="T46" s="255"/>
      <c r="U46" s="255"/>
      <c r="V46" s="255"/>
      <c r="W46" s="255"/>
      <c r="Y46" s="255"/>
      <c r="Z46" s="255"/>
      <c r="AA46" s="255"/>
    </row>
    <row r="47" spans="1:27" ht="13.5" customHeight="1" x14ac:dyDescent="0.2">
      <c r="A47" s="130"/>
      <c r="B47" s="231"/>
      <c r="C47" s="94" t="s">
        <v>259</v>
      </c>
      <c r="D47" s="185"/>
      <c r="E47" s="185"/>
      <c r="F47" s="185"/>
      <c r="G47" s="185"/>
      <c r="H47" s="964">
        <v>1573.8807150282423</v>
      </c>
      <c r="I47" s="964">
        <v>1590.85</v>
      </c>
      <c r="J47" s="964">
        <v>2219.5700000000002</v>
      </c>
      <c r="K47" s="964">
        <v>2318.25</v>
      </c>
      <c r="L47" s="1016">
        <v>1.3</v>
      </c>
      <c r="M47" s="1016">
        <v>1.7</v>
      </c>
      <c r="N47" s="864"/>
      <c r="O47" s="783"/>
      <c r="P47" s="255"/>
      <c r="Q47" s="255"/>
      <c r="R47" s="255"/>
      <c r="S47" s="255"/>
      <c r="T47" s="255"/>
      <c r="U47" s="255"/>
      <c r="V47" s="255"/>
      <c r="W47" s="255"/>
      <c r="Y47" s="255"/>
      <c r="Z47" s="255"/>
      <c r="AA47" s="255"/>
    </row>
    <row r="48" spans="1:27" ht="13.5" customHeight="1" x14ac:dyDescent="0.2">
      <c r="A48" s="130"/>
      <c r="B48" s="231"/>
      <c r="C48" s="94" t="s">
        <v>258</v>
      </c>
      <c r="D48" s="185"/>
      <c r="E48" s="185"/>
      <c r="F48" s="185"/>
      <c r="G48" s="185"/>
      <c r="H48" s="964">
        <v>1104.4630403560257</v>
      </c>
      <c r="I48" s="964">
        <v>1070.6300000000001</v>
      </c>
      <c r="J48" s="964">
        <v>1218.3399999999999</v>
      </c>
      <c r="K48" s="964">
        <v>1191.1600000000001</v>
      </c>
      <c r="L48" s="1016">
        <v>19.100000000000001</v>
      </c>
      <c r="M48" s="1016">
        <v>28.6</v>
      </c>
      <c r="N48" s="864"/>
      <c r="O48" s="783"/>
      <c r="P48" s="255"/>
      <c r="Q48" s="255"/>
      <c r="R48" s="255"/>
      <c r="S48" s="255"/>
      <c r="T48" s="255"/>
      <c r="U48" s="255"/>
      <c r="V48" s="255"/>
      <c r="W48" s="255"/>
      <c r="Y48" s="255"/>
      <c r="Z48" s="255"/>
      <c r="AA48" s="255"/>
    </row>
    <row r="49" spans="1:27" ht="13.5" customHeight="1" x14ac:dyDescent="0.2">
      <c r="A49" s="130"/>
      <c r="B49" s="231"/>
      <c r="C49" s="94" t="s">
        <v>257</v>
      </c>
      <c r="D49" s="185"/>
      <c r="E49" s="185"/>
      <c r="F49" s="185"/>
      <c r="G49" s="185"/>
      <c r="H49" s="964">
        <v>1269.0363381745565</v>
      </c>
      <c r="I49" s="964">
        <v>1314.15</v>
      </c>
      <c r="J49" s="964">
        <v>1419.13</v>
      </c>
      <c r="K49" s="964">
        <v>1482.27</v>
      </c>
      <c r="L49" s="1016">
        <v>7.9</v>
      </c>
      <c r="M49" s="1016">
        <v>10.3</v>
      </c>
      <c r="N49" s="864"/>
      <c r="O49" s="783"/>
      <c r="P49" s="255"/>
      <c r="Q49" s="255"/>
      <c r="R49" s="255"/>
      <c r="S49" s="255"/>
      <c r="T49" s="255"/>
      <c r="U49" s="255"/>
      <c r="V49" s="255"/>
      <c r="W49" s="255"/>
      <c r="Y49" s="255"/>
      <c r="Z49" s="255"/>
      <c r="AA49" s="255"/>
    </row>
    <row r="50" spans="1:27" ht="13.5" customHeight="1" x14ac:dyDescent="0.2">
      <c r="A50" s="130"/>
      <c r="B50" s="231"/>
      <c r="C50" s="94" t="s">
        <v>256</v>
      </c>
      <c r="D50" s="185"/>
      <c r="E50" s="185"/>
      <c r="F50" s="185"/>
      <c r="G50" s="185"/>
      <c r="H50" s="964">
        <v>789.45217532193783</v>
      </c>
      <c r="I50" s="964">
        <v>824.15</v>
      </c>
      <c r="J50" s="964">
        <v>932.05</v>
      </c>
      <c r="K50" s="964">
        <v>972.26</v>
      </c>
      <c r="L50" s="1016">
        <v>28.8</v>
      </c>
      <c r="M50" s="1016">
        <v>30</v>
      </c>
      <c r="N50" s="864"/>
      <c r="O50" s="783"/>
      <c r="P50" s="255"/>
      <c r="Q50" s="255"/>
      <c r="R50" s="255"/>
      <c r="S50" s="255"/>
      <c r="T50" s="255"/>
      <c r="U50" s="255"/>
      <c r="V50" s="255"/>
      <c r="W50" s="255"/>
      <c r="Y50" s="255"/>
      <c r="Z50" s="255"/>
      <c r="AA50" s="255"/>
    </row>
    <row r="51" spans="1:27" ht="13.5" customHeight="1" x14ac:dyDescent="0.2">
      <c r="A51" s="130"/>
      <c r="B51" s="231"/>
      <c r="C51" s="94" t="s">
        <v>255</v>
      </c>
      <c r="D51" s="185"/>
      <c r="E51" s="185"/>
      <c r="F51" s="185"/>
      <c r="G51" s="185"/>
      <c r="H51" s="964">
        <v>1182.3945068589362</v>
      </c>
      <c r="I51" s="964">
        <v>1167.9100000000001</v>
      </c>
      <c r="J51" s="964">
        <v>1281.3599999999999</v>
      </c>
      <c r="K51" s="964">
        <v>1267.46</v>
      </c>
      <c r="L51" s="1016">
        <v>9.4</v>
      </c>
      <c r="M51" s="1016">
        <v>13.2</v>
      </c>
      <c r="N51" s="864"/>
      <c r="O51" s="783"/>
      <c r="P51" s="255"/>
      <c r="Q51" s="255"/>
      <c r="R51" s="255"/>
      <c r="S51" s="255"/>
      <c r="T51" s="255"/>
      <c r="U51" s="255"/>
      <c r="V51" s="255"/>
      <c r="W51" s="255"/>
      <c r="Y51" s="255"/>
      <c r="Z51" s="255"/>
      <c r="AA51" s="255"/>
    </row>
    <row r="52" spans="1:27" ht="13.5" customHeight="1" x14ac:dyDescent="0.2">
      <c r="A52" s="130"/>
      <c r="B52" s="231"/>
      <c r="C52" s="94" t="s">
        <v>254</v>
      </c>
      <c r="D52" s="185"/>
      <c r="E52" s="185"/>
      <c r="F52" s="185"/>
      <c r="G52" s="185"/>
      <c r="H52" s="964">
        <v>814.26903793569113</v>
      </c>
      <c r="I52" s="964">
        <v>824.64</v>
      </c>
      <c r="J52" s="964">
        <v>905.39</v>
      </c>
      <c r="K52" s="964">
        <v>919.19</v>
      </c>
      <c r="L52" s="1016">
        <v>24.8</v>
      </c>
      <c r="M52" s="1016">
        <v>29.4</v>
      </c>
      <c r="N52" s="864"/>
      <c r="O52" s="783"/>
      <c r="P52" s="255"/>
      <c r="Q52" s="255"/>
      <c r="R52" s="255"/>
      <c r="S52" s="255"/>
      <c r="T52" s="255"/>
      <c r="U52" s="255"/>
      <c r="V52" s="255"/>
      <c r="W52" s="255"/>
      <c r="Y52" s="255"/>
      <c r="Z52" s="255"/>
      <c r="AA52" s="255"/>
    </row>
    <row r="53" spans="1:27" ht="13.5" customHeight="1" x14ac:dyDescent="0.2">
      <c r="A53" s="130"/>
      <c r="B53" s="231"/>
      <c r="C53" s="94" t="s">
        <v>253</v>
      </c>
      <c r="D53" s="185"/>
      <c r="E53" s="185"/>
      <c r="F53" s="185"/>
      <c r="G53" s="185"/>
      <c r="H53" s="964">
        <v>1450.3421615442032</v>
      </c>
      <c r="I53" s="964">
        <v>1357.94</v>
      </c>
      <c r="J53" s="964">
        <v>1616.94</v>
      </c>
      <c r="K53" s="964">
        <v>1521.05</v>
      </c>
      <c r="L53" s="1016">
        <v>19.7</v>
      </c>
      <c r="M53" s="1016">
        <v>14.7</v>
      </c>
      <c r="N53" s="864"/>
      <c r="O53" s="783"/>
      <c r="P53" s="255"/>
      <c r="Q53" s="255"/>
      <c r="R53" s="255"/>
      <c r="S53" s="255"/>
      <c r="T53" s="255"/>
      <c r="U53" s="255"/>
      <c r="V53" s="255"/>
      <c r="W53" s="255"/>
      <c r="Y53" s="255"/>
      <c r="Z53" s="255"/>
      <c r="AA53" s="255"/>
    </row>
    <row r="54" spans="1:27" ht="13.5" customHeight="1" x14ac:dyDescent="0.2">
      <c r="A54" s="130"/>
      <c r="B54" s="231"/>
      <c r="C54" s="94" t="s">
        <v>109</v>
      </c>
      <c r="D54" s="185"/>
      <c r="E54" s="185"/>
      <c r="F54" s="185"/>
      <c r="G54" s="185"/>
      <c r="H54" s="964">
        <v>960.46702350550424</v>
      </c>
      <c r="I54" s="964">
        <v>960.78</v>
      </c>
      <c r="J54" s="964">
        <v>1073.17</v>
      </c>
      <c r="K54" s="964">
        <v>1090.75</v>
      </c>
      <c r="L54" s="1016">
        <v>26.9</v>
      </c>
      <c r="M54" s="1016">
        <v>30.8</v>
      </c>
      <c r="N54" s="864"/>
      <c r="O54" s="783"/>
      <c r="P54" s="255"/>
      <c r="Q54" s="255"/>
      <c r="R54" s="255"/>
      <c r="S54" s="255"/>
      <c r="T54" s="255"/>
      <c r="U54" s="255"/>
      <c r="V54" s="255"/>
      <c r="W54" s="255"/>
      <c r="Y54" s="255"/>
      <c r="Z54" s="255"/>
      <c r="AA54" s="255"/>
    </row>
    <row r="55" spans="1:27" ht="13.5" customHeight="1" x14ac:dyDescent="0.2">
      <c r="A55" s="130"/>
      <c r="B55" s="231"/>
      <c r="C55" s="183" t="s">
        <v>488</v>
      </c>
      <c r="D55" s="132"/>
      <c r="E55" s="133"/>
      <c r="F55" s="182"/>
      <c r="G55" s="144"/>
      <c r="H55" s="968"/>
      <c r="I55" s="968"/>
      <c r="J55" s="968"/>
      <c r="K55" s="968"/>
      <c r="L55" s="968"/>
      <c r="M55" s="968"/>
      <c r="N55" s="968"/>
      <c r="O55" s="130"/>
    </row>
    <row r="56" spans="1:27" ht="13.5" customHeight="1" x14ac:dyDescent="0.2">
      <c r="A56" s="130"/>
      <c r="B56" s="231"/>
      <c r="C56" s="1575" t="s">
        <v>476</v>
      </c>
      <c r="D56" s="1575"/>
      <c r="E56" s="1575"/>
      <c r="F56" s="1575"/>
      <c r="G56" s="1575"/>
      <c r="H56" s="1575"/>
      <c r="I56" s="1575"/>
      <c r="J56" s="1575"/>
      <c r="K56" s="1575"/>
      <c r="L56" s="1575"/>
      <c r="M56" s="1575"/>
      <c r="N56" s="1575"/>
      <c r="O56" s="130"/>
    </row>
    <row r="57" spans="1:27" ht="13.5" customHeight="1" x14ac:dyDescent="0.2">
      <c r="A57" s="130"/>
      <c r="B57" s="235">
        <v>14</v>
      </c>
      <c r="C57" s="1564">
        <v>43586</v>
      </c>
      <c r="D57" s="1564"/>
      <c r="E57" s="132"/>
      <c r="F57" s="132"/>
      <c r="G57" s="132"/>
      <c r="H57" s="132"/>
      <c r="I57" s="132"/>
      <c r="J57" s="132"/>
      <c r="K57" s="132"/>
      <c r="L57" s="132"/>
      <c r="M57" s="132"/>
      <c r="O57" s="130"/>
    </row>
    <row r="60" spans="1:27" x14ac:dyDescent="0.2">
      <c r="T60" s="131">
        <v>1</v>
      </c>
    </row>
  </sheetData>
  <mergeCells count="18">
    <mergeCell ref="C29:F29"/>
    <mergeCell ref="C57:D57"/>
    <mergeCell ref="C33:M33"/>
    <mergeCell ref="C34:D35"/>
    <mergeCell ref="H35:I35"/>
    <mergeCell ref="J35:K35"/>
    <mergeCell ref="L35:M35"/>
    <mergeCell ref="H32:I32"/>
    <mergeCell ref="J32:K32"/>
    <mergeCell ref="L32:M32"/>
    <mergeCell ref="C56:N56"/>
    <mergeCell ref="K1:N1"/>
    <mergeCell ref="C5:D6"/>
    <mergeCell ref="C13:D14"/>
    <mergeCell ref="C8:D8"/>
    <mergeCell ref="G14:H14"/>
    <mergeCell ref="I14:J14"/>
    <mergeCell ref="K14:L14"/>
  </mergeCells>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pageSetUpPr fitToPage="1"/>
  </sheetPr>
  <dimension ref="A1:K49"/>
  <sheetViews>
    <sheetView zoomScaleNormal="100" workbookViewId="0"/>
  </sheetViews>
  <sheetFormatPr defaultRowHeight="12.75" x14ac:dyDescent="0.2"/>
  <cols>
    <col min="1" max="1" width="1" style="91" customWidth="1"/>
    <col min="2" max="2" width="2.5703125" style="91" customWidth="1"/>
    <col min="3" max="3" width="2.28515625" style="91" customWidth="1"/>
    <col min="4" max="4" width="39.140625" style="91" customWidth="1"/>
    <col min="5" max="5" width="10.42578125" style="91" customWidth="1"/>
    <col min="6" max="7" width="10.28515625" style="91" customWidth="1"/>
    <col min="8" max="8" width="10.42578125" style="91" customWidth="1"/>
    <col min="9" max="9" width="10.28515625" style="91" customWidth="1"/>
    <col min="10" max="10" width="2.5703125" style="91" customWidth="1"/>
    <col min="11" max="11" width="1" style="91" customWidth="1"/>
    <col min="12" max="16384" width="9.140625" style="91"/>
  </cols>
  <sheetData>
    <row r="1" spans="1:11" ht="13.5" customHeight="1" x14ac:dyDescent="0.2">
      <c r="A1" s="2"/>
      <c r="B1" s="1576" t="s">
        <v>305</v>
      </c>
      <c r="C1" s="1576"/>
      <c r="D1" s="1576"/>
      <c r="E1" s="210"/>
      <c r="F1" s="210"/>
      <c r="G1" s="210"/>
      <c r="H1" s="210"/>
      <c r="I1" s="210"/>
      <c r="J1" s="246"/>
      <c r="K1" s="2"/>
    </row>
    <row r="2" spans="1:11" ht="6" customHeight="1" x14ac:dyDescent="0.2">
      <c r="A2" s="2"/>
      <c r="B2" s="1509"/>
      <c r="C2" s="1509"/>
      <c r="D2" s="1509"/>
      <c r="E2" s="4"/>
      <c r="F2" s="4"/>
      <c r="G2" s="4"/>
      <c r="H2" s="4"/>
      <c r="I2" s="4"/>
      <c r="J2" s="489"/>
      <c r="K2" s="2"/>
    </row>
    <row r="3" spans="1:11" ht="13.5" customHeight="1" thickBot="1" x14ac:dyDescent="0.25">
      <c r="A3" s="2"/>
      <c r="B3" s="4"/>
      <c r="C3" s="4"/>
      <c r="D3" s="4"/>
      <c r="E3" s="649"/>
      <c r="F3" s="649"/>
      <c r="G3" s="649"/>
      <c r="H3" s="649"/>
      <c r="I3" s="649" t="s">
        <v>69</v>
      </c>
      <c r="J3" s="208"/>
      <c r="K3" s="2"/>
    </row>
    <row r="4" spans="1:11" s="7" customFormat="1" ht="13.5" customHeight="1" thickBot="1" x14ac:dyDescent="0.25">
      <c r="A4" s="6"/>
      <c r="B4" s="14"/>
      <c r="C4" s="1577" t="s">
        <v>331</v>
      </c>
      <c r="D4" s="1578"/>
      <c r="E4" s="1578"/>
      <c r="F4" s="1578"/>
      <c r="G4" s="1578"/>
      <c r="H4" s="1578"/>
      <c r="I4" s="1579"/>
      <c r="J4" s="208"/>
      <c r="K4" s="6"/>
    </row>
    <row r="5" spans="1:11" ht="4.5" customHeight="1" x14ac:dyDescent="0.2">
      <c r="A5" s="2"/>
      <c r="B5" s="4"/>
      <c r="C5" s="1580" t="s">
        <v>84</v>
      </c>
      <c r="D5" s="1581"/>
      <c r="E5" s="651"/>
      <c r="F5" s="651"/>
      <c r="G5" s="651"/>
      <c r="H5" s="651"/>
      <c r="I5" s="651"/>
      <c r="J5" s="208"/>
      <c r="K5" s="2"/>
    </row>
    <row r="6" spans="1:11" ht="13.5" customHeight="1" x14ac:dyDescent="0.2">
      <c r="A6" s="2"/>
      <c r="B6" s="4"/>
      <c r="C6" s="1580"/>
      <c r="D6" s="1581"/>
      <c r="E6" s="1582" t="s">
        <v>330</v>
      </c>
      <c r="F6" s="1582"/>
      <c r="G6" s="1582"/>
      <c r="H6" s="1582"/>
      <c r="I6" s="1582"/>
      <c r="J6" s="208"/>
      <c r="K6" s="2"/>
    </row>
    <row r="7" spans="1:11" ht="13.5" customHeight="1" x14ac:dyDescent="0.2">
      <c r="A7" s="2"/>
      <c r="B7" s="4"/>
      <c r="C7" s="1581"/>
      <c r="D7" s="1581"/>
      <c r="E7" s="1583">
        <v>2018</v>
      </c>
      <c r="F7" s="1583"/>
      <c r="G7" s="1583"/>
      <c r="H7" s="1584"/>
      <c r="I7" s="1117">
        <v>2019</v>
      </c>
      <c r="J7" s="208"/>
      <c r="K7" s="2"/>
    </row>
    <row r="8" spans="1:11" ht="13.5" customHeight="1" x14ac:dyDescent="0.2">
      <c r="A8" s="2"/>
      <c r="B8" s="4"/>
      <c r="C8" s="491"/>
      <c r="D8" s="491"/>
      <c r="E8" s="1117" t="s">
        <v>92</v>
      </c>
      <c r="F8" s="1117" t="s">
        <v>101</v>
      </c>
      <c r="G8" s="1115" t="s">
        <v>98</v>
      </c>
      <c r="H8" s="1382" t="s">
        <v>95</v>
      </c>
      <c r="I8" s="1009" t="s">
        <v>92</v>
      </c>
      <c r="J8" s="208"/>
      <c r="K8" s="2"/>
    </row>
    <row r="9" spans="1:11" s="494" customFormat="1" ht="23.25" customHeight="1" x14ac:dyDescent="0.2">
      <c r="A9" s="492"/>
      <c r="B9" s="493"/>
      <c r="C9" s="1586" t="s">
        <v>67</v>
      </c>
      <c r="D9" s="1586"/>
      <c r="E9" s="886">
        <v>5.4</v>
      </c>
      <c r="F9" s="886">
        <v>5.4</v>
      </c>
      <c r="G9" s="886">
        <v>5.4</v>
      </c>
      <c r="H9" s="886">
        <v>5.5</v>
      </c>
      <c r="I9" s="886">
        <v>5.6</v>
      </c>
      <c r="J9" s="552"/>
      <c r="K9" s="492"/>
    </row>
    <row r="10" spans="1:11" ht="18.75" customHeight="1" x14ac:dyDescent="0.2">
      <c r="A10" s="2"/>
      <c r="B10" s="4"/>
      <c r="C10" s="195" t="s">
        <v>312</v>
      </c>
      <c r="D10" s="13"/>
      <c r="E10" s="887">
        <v>10.4</v>
      </c>
      <c r="F10" s="887">
        <v>10.4</v>
      </c>
      <c r="G10" s="887">
        <v>10.5</v>
      </c>
      <c r="H10" s="887">
        <v>10.6</v>
      </c>
      <c r="I10" s="887">
        <v>10.9</v>
      </c>
      <c r="J10" s="552"/>
      <c r="K10" s="2"/>
    </row>
    <row r="11" spans="1:11" ht="18.75" customHeight="1" x14ac:dyDescent="0.2">
      <c r="A11" s="2"/>
      <c r="B11" s="4"/>
      <c r="C11" s="195" t="s">
        <v>245</v>
      </c>
      <c r="D11" s="22"/>
      <c r="E11" s="887">
        <v>7.2</v>
      </c>
      <c r="F11" s="887">
        <v>7.1</v>
      </c>
      <c r="G11" s="887">
        <v>7.2</v>
      </c>
      <c r="H11" s="887">
        <v>7.3</v>
      </c>
      <c r="I11" s="887">
        <v>7.3</v>
      </c>
      <c r="J11" s="552"/>
      <c r="K11" s="2"/>
    </row>
    <row r="12" spans="1:11" ht="18.75" customHeight="1" x14ac:dyDescent="0.2">
      <c r="A12" s="2"/>
      <c r="B12" s="4"/>
      <c r="C12" s="195" t="s">
        <v>246</v>
      </c>
      <c r="D12" s="22"/>
      <c r="E12" s="887">
        <v>4.5</v>
      </c>
      <c r="F12" s="887">
        <v>4.5</v>
      </c>
      <c r="G12" s="887">
        <v>4.5999999999999996</v>
      </c>
      <c r="H12" s="887">
        <v>4.5999999999999996</v>
      </c>
      <c r="I12" s="887">
        <v>4.7</v>
      </c>
      <c r="J12" s="552"/>
      <c r="K12" s="2"/>
    </row>
    <row r="13" spans="1:11" ht="18.75" customHeight="1" x14ac:dyDescent="0.2">
      <c r="A13" s="2"/>
      <c r="B13" s="4"/>
      <c r="C13" s="195" t="s">
        <v>83</v>
      </c>
      <c r="D13" s="13"/>
      <c r="E13" s="887">
        <v>4.4000000000000004</v>
      </c>
      <c r="F13" s="887">
        <v>4.4000000000000004</v>
      </c>
      <c r="G13" s="887">
        <v>4.5</v>
      </c>
      <c r="H13" s="887">
        <v>4.5</v>
      </c>
      <c r="I13" s="887">
        <v>4.5999999999999996</v>
      </c>
      <c r="J13" s="490"/>
      <c r="K13" s="2"/>
    </row>
    <row r="14" spans="1:11" ht="18.75" customHeight="1" x14ac:dyDescent="0.2">
      <c r="A14" s="2"/>
      <c r="B14" s="4"/>
      <c r="C14" s="195" t="s">
        <v>247</v>
      </c>
      <c r="D14" s="22"/>
      <c r="E14" s="887">
        <v>4.7</v>
      </c>
      <c r="F14" s="887">
        <v>4.7</v>
      </c>
      <c r="G14" s="887">
        <v>4.7</v>
      </c>
      <c r="H14" s="887">
        <v>4.8</v>
      </c>
      <c r="I14" s="887">
        <v>4.9000000000000004</v>
      </c>
      <c r="J14" s="490"/>
      <c r="K14" s="2"/>
    </row>
    <row r="15" spans="1:11" ht="18.75" customHeight="1" x14ac:dyDescent="0.2">
      <c r="A15" s="2"/>
      <c r="B15" s="4"/>
      <c r="C15" s="195" t="s">
        <v>82</v>
      </c>
      <c r="D15" s="22"/>
      <c r="E15" s="887">
        <v>4.7</v>
      </c>
      <c r="F15" s="887">
        <v>4.7</v>
      </c>
      <c r="G15" s="887">
        <v>4.7</v>
      </c>
      <c r="H15" s="887">
        <v>4.8</v>
      </c>
      <c r="I15" s="887">
        <v>4.9000000000000004</v>
      </c>
      <c r="J15" s="490"/>
      <c r="K15" s="2"/>
    </row>
    <row r="16" spans="1:11" ht="18.75" customHeight="1" x14ac:dyDescent="0.2">
      <c r="A16" s="2"/>
      <c r="B16" s="4"/>
      <c r="C16" s="195" t="s">
        <v>248</v>
      </c>
      <c r="D16" s="22"/>
      <c r="E16" s="887">
        <v>4.5999999999999996</v>
      </c>
      <c r="F16" s="887">
        <v>4.5999999999999996</v>
      </c>
      <c r="G16" s="887">
        <v>4.7</v>
      </c>
      <c r="H16" s="887">
        <v>4.7</v>
      </c>
      <c r="I16" s="887">
        <v>4.8</v>
      </c>
      <c r="J16" s="490"/>
      <c r="K16" s="2"/>
    </row>
    <row r="17" spans="1:11" ht="18.75" customHeight="1" x14ac:dyDescent="0.2">
      <c r="A17" s="2"/>
      <c r="B17" s="4"/>
      <c r="C17" s="195" t="s">
        <v>81</v>
      </c>
      <c r="D17" s="22"/>
      <c r="E17" s="887">
        <v>4.5</v>
      </c>
      <c r="F17" s="887">
        <v>4.5</v>
      </c>
      <c r="G17" s="887">
        <v>4.5999999999999996</v>
      </c>
      <c r="H17" s="887">
        <v>4.5999999999999996</v>
      </c>
      <c r="I17" s="887">
        <v>4.7</v>
      </c>
      <c r="J17" s="490"/>
      <c r="K17" s="2"/>
    </row>
    <row r="18" spans="1:11" ht="18.75" customHeight="1" x14ac:dyDescent="0.2">
      <c r="A18" s="2"/>
      <c r="B18" s="4"/>
      <c r="C18" s="195" t="s">
        <v>80</v>
      </c>
      <c r="D18" s="22"/>
      <c r="E18" s="887">
        <v>5.0999999999999996</v>
      </c>
      <c r="F18" s="887">
        <v>5.0999999999999996</v>
      </c>
      <c r="G18" s="887">
        <v>5.0999999999999996</v>
      </c>
      <c r="H18" s="887">
        <v>5.0999999999999996</v>
      </c>
      <c r="I18" s="887">
        <v>5.2</v>
      </c>
      <c r="J18" s="490"/>
      <c r="K18" s="2"/>
    </row>
    <row r="19" spans="1:11" ht="18.75" customHeight="1" x14ac:dyDescent="0.2">
      <c r="A19" s="2"/>
      <c r="B19" s="4"/>
      <c r="C19" s="195" t="s">
        <v>249</v>
      </c>
      <c r="D19" s="22"/>
      <c r="E19" s="887">
        <v>4.5</v>
      </c>
      <c r="F19" s="887">
        <v>4.5</v>
      </c>
      <c r="G19" s="887">
        <v>4.5</v>
      </c>
      <c r="H19" s="887">
        <v>4.5999999999999996</v>
      </c>
      <c r="I19" s="887">
        <v>4.7</v>
      </c>
      <c r="J19" s="490"/>
      <c r="K19" s="2"/>
    </row>
    <row r="20" spans="1:11" ht="18.75" customHeight="1" x14ac:dyDescent="0.2">
      <c r="A20" s="2"/>
      <c r="B20" s="4"/>
      <c r="C20" s="195" t="s">
        <v>79</v>
      </c>
      <c r="D20" s="13"/>
      <c r="E20" s="887">
        <v>5.2</v>
      </c>
      <c r="F20" s="887">
        <v>5.2</v>
      </c>
      <c r="G20" s="887">
        <v>5.3</v>
      </c>
      <c r="H20" s="887">
        <v>5.2</v>
      </c>
      <c r="I20" s="887">
        <v>5.3</v>
      </c>
      <c r="J20" s="490"/>
      <c r="K20" s="2"/>
    </row>
    <row r="21" spans="1:11" ht="18.75" customHeight="1" x14ac:dyDescent="0.2">
      <c r="A21" s="2"/>
      <c r="B21" s="4"/>
      <c r="C21" s="195" t="s">
        <v>250</v>
      </c>
      <c r="D21" s="22"/>
      <c r="E21" s="887">
        <v>5.2</v>
      </c>
      <c r="F21" s="887">
        <v>5.3</v>
      </c>
      <c r="G21" s="887">
        <v>5.3</v>
      </c>
      <c r="H21" s="887">
        <v>5.3</v>
      </c>
      <c r="I21" s="887">
        <v>5.5</v>
      </c>
      <c r="J21" s="490"/>
      <c r="K21" s="2"/>
    </row>
    <row r="22" spans="1:11" ht="18.75" customHeight="1" x14ac:dyDescent="0.2">
      <c r="A22" s="2"/>
      <c r="B22" s="4"/>
      <c r="C22" s="195" t="s">
        <v>251</v>
      </c>
      <c r="D22" s="22"/>
      <c r="E22" s="887">
        <v>5</v>
      </c>
      <c r="F22" s="887">
        <v>5</v>
      </c>
      <c r="G22" s="887">
        <v>5</v>
      </c>
      <c r="H22" s="887">
        <v>5.0999999999999996</v>
      </c>
      <c r="I22" s="887">
        <v>5.2</v>
      </c>
      <c r="J22" s="490"/>
      <c r="K22" s="2"/>
    </row>
    <row r="23" spans="1:11" ht="18.75" customHeight="1" x14ac:dyDescent="0.2">
      <c r="A23" s="2"/>
      <c r="B23" s="4"/>
      <c r="C23" s="195" t="s">
        <v>318</v>
      </c>
      <c r="D23" s="22"/>
      <c r="E23" s="887">
        <v>4.9000000000000004</v>
      </c>
      <c r="F23" s="887">
        <v>4.9000000000000004</v>
      </c>
      <c r="G23" s="887">
        <v>5</v>
      </c>
      <c r="H23" s="887">
        <v>5</v>
      </c>
      <c r="I23" s="887">
        <v>5.2</v>
      </c>
      <c r="J23" s="490"/>
      <c r="K23" s="2"/>
    </row>
    <row r="24" spans="1:11" ht="18.75" customHeight="1" x14ac:dyDescent="0.2">
      <c r="A24" s="2"/>
      <c r="B24" s="4"/>
      <c r="C24" s="195" t="s">
        <v>319</v>
      </c>
      <c r="D24" s="22"/>
      <c r="E24" s="887">
        <v>4.4000000000000004</v>
      </c>
      <c r="F24" s="887">
        <v>4.4000000000000004</v>
      </c>
      <c r="G24" s="887">
        <v>4.4000000000000004</v>
      </c>
      <c r="H24" s="887">
        <v>4.4000000000000004</v>
      </c>
      <c r="I24" s="887">
        <v>4.5999999999999996</v>
      </c>
      <c r="J24" s="490"/>
      <c r="K24" s="2"/>
    </row>
    <row r="25" spans="1:11" ht="33" customHeight="1" thickBot="1" x14ac:dyDescent="0.25">
      <c r="A25" s="2"/>
      <c r="B25" s="4"/>
      <c r="C25" s="652"/>
      <c r="D25" s="652"/>
      <c r="E25" s="495"/>
      <c r="F25" s="495"/>
      <c r="G25" s="495"/>
      <c r="H25" s="495"/>
      <c r="I25" s="495"/>
      <c r="J25" s="490"/>
      <c r="K25" s="2"/>
    </row>
    <row r="26" spans="1:11" s="7" customFormat="1" ht="13.5" customHeight="1" thickBot="1" x14ac:dyDescent="0.25">
      <c r="A26" s="6"/>
      <c r="B26" s="14"/>
      <c r="C26" s="1577" t="s">
        <v>332</v>
      </c>
      <c r="D26" s="1578"/>
      <c r="E26" s="1578"/>
      <c r="F26" s="1578"/>
      <c r="G26" s="1578"/>
      <c r="H26" s="1578"/>
      <c r="I26" s="1579"/>
      <c r="J26" s="490"/>
      <c r="K26" s="6"/>
    </row>
    <row r="27" spans="1:11" ht="4.5" customHeight="1" x14ac:dyDescent="0.2">
      <c r="A27" s="2"/>
      <c r="B27" s="4"/>
      <c r="C27" s="1580" t="s">
        <v>84</v>
      </c>
      <c r="D27" s="1581"/>
      <c r="E27" s="652"/>
      <c r="F27" s="652"/>
      <c r="G27" s="652"/>
      <c r="H27" s="652"/>
      <c r="I27" s="652"/>
      <c r="J27" s="490"/>
      <c r="K27" s="2"/>
    </row>
    <row r="28" spans="1:11" ht="13.5" customHeight="1" x14ac:dyDescent="0.2">
      <c r="A28" s="2"/>
      <c r="B28" s="4"/>
      <c r="C28" s="1580"/>
      <c r="D28" s="1581"/>
      <c r="E28" s="1582" t="s">
        <v>338</v>
      </c>
      <c r="F28" s="1582"/>
      <c r="G28" s="1582"/>
      <c r="H28" s="1582"/>
      <c r="I28" s="1582"/>
      <c r="J28" s="208"/>
      <c r="K28" s="2"/>
    </row>
    <row r="29" spans="1:11" ht="13.5" customHeight="1" x14ac:dyDescent="0.2">
      <c r="A29" s="2"/>
      <c r="B29" s="4"/>
      <c r="C29" s="1581"/>
      <c r="D29" s="1581"/>
      <c r="E29" s="1583">
        <v>2018</v>
      </c>
      <c r="F29" s="1583"/>
      <c r="G29" s="1583"/>
      <c r="H29" s="1584"/>
      <c r="I29" s="1117">
        <v>2019</v>
      </c>
      <c r="J29" s="208"/>
      <c r="K29" s="2"/>
    </row>
    <row r="30" spans="1:11" ht="13.5" customHeight="1" x14ac:dyDescent="0.2">
      <c r="A30" s="2"/>
      <c r="B30" s="4"/>
      <c r="C30" s="491"/>
      <c r="D30" s="491"/>
      <c r="E30" s="1117" t="s">
        <v>92</v>
      </c>
      <c r="F30" s="1117" t="s">
        <v>101</v>
      </c>
      <c r="G30" s="1115" t="s">
        <v>98</v>
      </c>
      <c r="H30" s="1382" t="s">
        <v>95</v>
      </c>
      <c r="I30" s="1115" t="s">
        <v>92</v>
      </c>
      <c r="J30" s="208"/>
      <c r="K30" s="2"/>
    </row>
    <row r="31" spans="1:11" s="494" customFormat="1" ht="23.25" customHeight="1" x14ac:dyDescent="0.2">
      <c r="A31" s="492"/>
      <c r="B31" s="493"/>
      <c r="C31" s="1586" t="s">
        <v>67</v>
      </c>
      <c r="D31" s="1586"/>
      <c r="E31" s="884">
        <v>930.3</v>
      </c>
      <c r="F31" s="884">
        <v>927.6</v>
      </c>
      <c r="G31" s="884">
        <v>937.1</v>
      </c>
      <c r="H31" s="884">
        <v>946.9</v>
      </c>
      <c r="I31" s="884">
        <v>963.8</v>
      </c>
      <c r="J31" s="552"/>
      <c r="K31" s="492"/>
    </row>
    <row r="32" spans="1:11" ht="18.75" customHeight="1" x14ac:dyDescent="0.2">
      <c r="A32" s="2"/>
      <c r="B32" s="4"/>
      <c r="C32" s="195" t="s">
        <v>312</v>
      </c>
      <c r="D32" s="13"/>
      <c r="E32" s="885">
        <v>1793.7</v>
      </c>
      <c r="F32" s="885">
        <v>1787</v>
      </c>
      <c r="G32" s="885">
        <v>1800.7</v>
      </c>
      <c r="H32" s="885">
        <v>1822.1</v>
      </c>
      <c r="I32" s="885">
        <v>1869.7</v>
      </c>
      <c r="J32" s="552"/>
      <c r="K32" s="2"/>
    </row>
    <row r="33" spans="1:11" ht="18.75" customHeight="1" x14ac:dyDescent="0.2">
      <c r="A33" s="2"/>
      <c r="B33" s="4"/>
      <c r="C33" s="195" t="s">
        <v>245</v>
      </c>
      <c r="D33" s="22"/>
      <c r="E33" s="885">
        <v>1247</v>
      </c>
      <c r="F33" s="885">
        <v>1223.9000000000001</v>
      </c>
      <c r="G33" s="885">
        <v>1247</v>
      </c>
      <c r="H33" s="885">
        <v>1260.7</v>
      </c>
      <c r="I33" s="885">
        <v>1273.3</v>
      </c>
      <c r="J33" s="552"/>
      <c r="K33" s="2"/>
    </row>
    <row r="34" spans="1:11" ht="18.75" customHeight="1" x14ac:dyDescent="0.2">
      <c r="A34" s="2"/>
      <c r="B34" s="4"/>
      <c r="C34" s="195" t="s">
        <v>246</v>
      </c>
      <c r="D34" s="22"/>
      <c r="E34" s="885">
        <v>785.3</v>
      </c>
      <c r="F34" s="885">
        <v>781.9</v>
      </c>
      <c r="G34" s="885">
        <v>792</v>
      </c>
      <c r="H34" s="885">
        <v>798.4</v>
      </c>
      <c r="I34" s="885">
        <v>811.1</v>
      </c>
      <c r="J34" s="552"/>
      <c r="K34" s="2"/>
    </row>
    <row r="35" spans="1:11" ht="18.75" customHeight="1" x14ac:dyDescent="0.2">
      <c r="A35" s="2"/>
      <c r="B35" s="4"/>
      <c r="C35" s="195" t="s">
        <v>83</v>
      </c>
      <c r="D35" s="13"/>
      <c r="E35" s="885">
        <v>759.5</v>
      </c>
      <c r="F35" s="885">
        <v>765.8</v>
      </c>
      <c r="G35" s="885">
        <v>772.5</v>
      </c>
      <c r="H35" s="885">
        <v>784.5</v>
      </c>
      <c r="I35" s="885">
        <v>799.6</v>
      </c>
      <c r="J35" s="490"/>
      <c r="K35" s="2"/>
    </row>
    <row r="36" spans="1:11" ht="18.75" customHeight="1" x14ac:dyDescent="0.2">
      <c r="A36" s="2"/>
      <c r="B36" s="4"/>
      <c r="C36" s="195" t="s">
        <v>247</v>
      </c>
      <c r="D36" s="22"/>
      <c r="E36" s="885">
        <v>809.5</v>
      </c>
      <c r="F36" s="885">
        <v>813.6</v>
      </c>
      <c r="G36" s="885">
        <v>818.7</v>
      </c>
      <c r="H36" s="885">
        <v>825.3</v>
      </c>
      <c r="I36" s="885">
        <v>843.5</v>
      </c>
      <c r="J36" s="490"/>
      <c r="K36" s="2"/>
    </row>
    <row r="37" spans="1:11" ht="18.75" customHeight="1" x14ac:dyDescent="0.2">
      <c r="A37" s="2"/>
      <c r="B37" s="4"/>
      <c r="C37" s="195" t="s">
        <v>82</v>
      </c>
      <c r="D37" s="22"/>
      <c r="E37" s="885">
        <v>806.1</v>
      </c>
      <c r="F37" s="885">
        <v>815.2</v>
      </c>
      <c r="G37" s="885">
        <v>820.6</v>
      </c>
      <c r="H37" s="885">
        <v>832.2</v>
      </c>
      <c r="I37" s="885">
        <v>853.2</v>
      </c>
      <c r="J37" s="490"/>
      <c r="K37" s="2"/>
    </row>
    <row r="38" spans="1:11" ht="18.75" customHeight="1" x14ac:dyDescent="0.2">
      <c r="A38" s="2"/>
      <c r="B38" s="4"/>
      <c r="C38" s="195" t="s">
        <v>248</v>
      </c>
      <c r="D38" s="22"/>
      <c r="E38" s="885">
        <v>798.4</v>
      </c>
      <c r="F38" s="885">
        <v>797.6</v>
      </c>
      <c r="G38" s="885">
        <v>815.9</v>
      </c>
      <c r="H38" s="885">
        <v>812.8</v>
      </c>
      <c r="I38" s="885">
        <v>838.7</v>
      </c>
      <c r="J38" s="490"/>
      <c r="K38" s="2"/>
    </row>
    <row r="39" spans="1:11" ht="18.75" customHeight="1" x14ac:dyDescent="0.2">
      <c r="A39" s="2"/>
      <c r="B39" s="4"/>
      <c r="C39" s="195" t="s">
        <v>81</v>
      </c>
      <c r="D39" s="22"/>
      <c r="E39" s="885">
        <v>781</v>
      </c>
      <c r="F39" s="885">
        <v>783.7</v>
      </c>
      <c r="G39" s="885">
        <v>791.9</v>
      </c>
      <c r="H39" s="885">
        <v>794.1</v>
      </c>
      <c r="I39" s="885">
        <v>821.3</v>
      </c>
      <c r="J39" s="490"/>
      <c r="K39" s="2"/>
    </row>
    <row r="40" spans="1:11" ht="18.75" customHeight="1" x14ac:dyDescent="0.2">
      <c r="A40" s="2"/>
      <c r="B40" s="4"/>
      <c r="C40" s="195" t="s">
        <v>80</v>
      </c>
      <c r="D40" s="22"/>
      <c r="E40" s="885">
        <v>876.1</v>
      </c>
      <c r="F40" s="885">
        <v>876</v>
      </c>
      <c r="G40" s="885">
        <v>882.5</v>
      </c>
      <c r="H40" s="885">
        <v>881.4</v>
      </c>
      <c r="I40" s="885">
        <v>893.9</v>
      </c>
      <c r="J40" s="490"/>
      <c r="K40" s="2"/>
    </row>
    <row r="41" spans="1:11" ht="18.75" customHeight="1" x14ac:dyDescent="0.2">
      <c r="A41" s="2"/>
      <c r="B41" s="4"/>
      <c r="C41" s="195" t="s">
        <v>249</v>
      </c>
      <c r="D41" s="22"/>
      <c r="E41" s="885">
        <v>781.7</v>
      </c>
      <c r="F41" s="885">
        <v>780.9</v>
      </c>
      <c r="G41" s="885">
        <v>787.3</v>
      </c>
      <c r="H41" s="885">
        <v>791</v>
      </c>
      <c r="I41" s="885">
        <v>814.4</v>
      </c>
      <c r="J41" s="490"/>
      <c r="K41" s="2"/>
    </row>
    <row r="42" spans="1:11" ht="18.75" customHeight="1" x14ac:dyDescent="0.2">
      <c r="A42" s="2"/>
      <c r="B42" s="4"/>
      <c r="C42" s="195" t="s">
        <v>79</v>
      </c>
      <c r="D42" s="13"/>
      <c r="E42" s="885">
        <v>895.4</v>
      </c>
      <c r="F42" s="885">
        <v>895.3</v>
      </c>
      <c r="G42" s="885">
        <v>913.5</v>
      </c>
      <c r="H42" s="885">
        <v>906.3</v>
      </c>
      <c r="I42" s="885">
        <v>910.2</v>
      </c>
      <c r="J42" s="490"/>
      <c r="K42" s="2"/>
    </row>
    <row r="43" spans="1:11" ht="18.75" customHeight="1" x14ac:dyDescent="0.2">
      <c r="A43" s="2"/>
      <c r="B43" s="4"/>
      <c r="C43" s="195" t="s">
        <v>250</v>
      </c>
      <c r="D43" s="22"/>
      <c r="E43" s="885">
        <v>899.1</v>
      </c>
      <c r="F43" s="885">
        <v>912</v>
      </c>
      <c r="G43" s="885">
        <v>913</v>
      </c>
      <c r="H43" s="885">
        <v>912.4</v>
      </c>
      <c r="I43" s="885">
        <v>946.7</v>
      </c>
      <c r="J43" s="490"/>
      <c r="K43" s="2"/>
    </row>
    <row r="44" spans="1:11" ht="18.75" customHeight="1" x14ac:dyDescent="0.2">
      <c r="A44" s="2"/>
      <c r="B44" s="4"/>
      <c r="C44" s="195" t="s">
        <v>251</v>
      </c>
      <c r="D44" s="22"/>
      <c r="E44" s="885">
        <v>864.4</v>
      </c>
      <c r="F44" s="885">
        <v>861.3</v>
      </c>
      <c r="G44" s="885">
        <v>863.5</v>
      </c>
      <c r="H44" s="885">
        <v>874.6</v>
      </c>
      <c r="I44" s="885">
        <v>906.7</v>
      </c>
      <c r="J44" s="490"/>
      <c r="K44" s="2"/>
    </row>
    <row r="45" spans="1:11" ht="18.75" customHeight="1" x14ac:dyDescent="0.2">
      <c r="A45" s="2"/>
      <c r="B45" s="4"/>
      <c r="C45" s="195" t="s">
        <v>318</v>
      </c>
      <c r="D45" s="22"/>
      <c r="E45" s="885">
        <v>852.3</v>
      </c>
      <c r="F45" s="885">
        <v>847.7</v>
      </c>
      <c r="G45" s="885">
        <v>859.8</v>
      </c>
      <c r="H45" s="885">
        <v>868.3</v>
      </c>
      <c r="I45" s="885">
        <v>896.5</v>
      </c>
      <c r="J45" s="490"/>
      <c r="K45" s="2"/>
    </row>
    <row r="46" spans="1:11" ht="18.75" customHeight="1" x14ac:dyDescent="0.2">
      <c r="A46" s="2"/>
      <c r="B46" s="4"/>
      <c r="C46" s="195" t="s">
        <v>319</v>
      </c>
      <c r="D46" s="22"/>
      <c r="E46" s="885">
        <v>757.6</v>
      </c>
      <c r="F46" s="885">
        <v>758.6</v>
      </c>
      <c r="G46" s="885">
        <v>766</v>
      </c>
      <c r="H46" s="885">
        <v>769.9</v>
      </c>
      <c r="I46" s="885">
        <v>795.2</v>
      </c>
      <c r="J46" s="490"/>
      <c r="K46" s="2"/>
    </row>
    <row r="47" spans="1:11" s="496" customFormat="1" ht="19.5" customHeight="1" x14ac:dyDescent="0.2">
      <c r="A47" s="648"/>
      <c r="B47" s="648"/>
      <c r="C47" s="1587" t="s">
        <v>477</v>
      </c>
      <c r="D47" s="1587"/>
      <c r="E47" s="1587"/>
      <c r="F47" s="1587"/>
      <c r="G47" s="1587"/>
      <c r="H47" s="1587"/>
      <c r="I47" s="1587"/>
      <c r="J47" s="553"/>
      <c r="K47" s="648"/>
    </row>
    <row r="48" spans="1:11" ht="13.5" customHeight="1" x14ac:dyDescent="0.2">
      <c r="A48" s="2"/>
      <c r="B48" s="4"/>
      <c r="C48" s="42" t="s">
        <v>413</v>
      </c>
      <c r="D48" s="651"/>
      <c r="E48" s="651"/>
      <c r="G48" s="957"/>
      <c r="H48" s="651"/>
      <c r="I48" s="651"/>
      <c r="J48" s="490"/>
      <c r="K48" s="2"/>
    </row>
    <row r="49" spans="1:11" ht="13.5" customHeight="1" x14ac:dyDescent="0.2">
      <c r="A49" s="2"/>
      <c r="B49" s="2"/>
      <c r="C49" s="2"/>
      <c r="D49" s="648"/>
      <c r="E49" s="4"/>
      <c r="F49" s="4"/>
      <c r="G49" s="4"/>
      <c r="H49" s="1585">
        <v>43586</v>
      </c>
      <c r="I49" s="1585"/>
      <c r="J49" s="245">
        <v>15</v>
      </c>
      <c r="K49" s="2"/>
    </row>
  </sheetData>
  <mergeCells count="14">
    <mergeCell ref="H49:I49"/>
    <mergeCell ref="E28:I28"/>
    <mergeCell ref="C31:D31"/>
    <mergeCell ref="C47:I47"/>
    <mergeCell ref="C9:D9"/>
    <mergeCell ref="C26:I26"/>
    <mergeCell ref="C27:D29"/>
    <mergeCell ref="E29:H29"/>
    <mergeCell ref="B1:D1"/>
    <mergeCell ref="B2:D2"/>
    <mergeCell ref="C4:I4"/>
    <mergeCell ref="C5:D7"/>
    <mergeCell ref="E6:I6"/>
    <mergeCell ref="E7:H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pageSetUpPr fitToPage="1"/>
  </sheetPr>
  <dimension ref="A1:S80"/>
  <sheetViews>
    <sheetView zoomScaleNormal="100" workbookViewId="0"/>
  </sheetViews>
  <sheetFormatPr defaultRowHeight="12.75" x14ac:dyDescent="0.2"/>
  <cols>
    <col min="1" max="1" width="1" style="375" customWidth="1"/>
    <col min="2" max="2" width="2.5703125" style="375" customWidth="1"/>
    <col min="3" max="3" width="2.28515625" style="375" customWidth="1"/>
    <col min="4" max="4" width="26" style="431" customWidth="1"/>
    <col min="5" max="6" width="5" style="431" customWidth="1"/>
    <col min="7" max="17" width="5" style="375" customWidth="1"/>
    <col min="18" max="18" width="2.5703125" style="375" customWidth="1"/>
    <col min="19" max="19" width="1" style="375" customWidth="1"/>
    <col min="20" max="16384" width="9.140625" style="375"/>
  </cols>
  <sheetData>
    <row r="1" spans="1:19" ht="13.5" customHeight="1" x14ac:dyDescent="0.2">
      <c r="A1" s="370"/>
      <c r="B1" s="431"/>
      <c r="C1" s="1593" t="s">
        <v>34</v>
      </c>
      <c r="D1" s="1593"/>
      <c r="E1" s="1593"/>
      <c r="F1" s="1593"/>
      <c r="G1" s="380"/>
      <c r="H1" s="380"/>
      <c r="I1" s="380"/>
      <c r="J1" s="1603" t="s">
        <v>396</v>
      </c>
      <c r="K1" s="1603"/>
      <c r="L1" s="1603"/>
      <c r="M1" s="1603"/>
      <c r="N1" s="1603"/>
      <c r="O1" s="1603"/>
      <c r="P1" s="1603"/>
      <c r="Q1" s="556"/>
      <c r="R1" s="556"/>
      <c r="S1" s="370"/>
    </row>
    <row r="2" spans="1:19" ht="6" customHeight="1" x14ac:dyDescent="0.2">
      <c r="A2" s="555"/>
      <c r="B2" s="484"/>
      <c r="C2" s="850"/>
      <c r="D2" s="894"/>
      <c r="E2" s="421"/>
      <c r="F2" s="421"/>
      <c r="G2" s="421"/>
      <c r="H2" s="421"/>
      <c r="I2" s="421"/>
      <c r="J2" s="421"/>
      <c r="K2" s="421"/>
      <c r="L2" s="421"/>
      <c r="M2" s="421"/>
      <c r="N2" s="421"/>
      <c r="O2" s="421"/>
      <c r="P2" s="421"/>
      <c r="Q2" s="421"/>
      <c r="R2" s="380"/>
      <c r="S2" s="380"/>
    </row>
    <row r="3" spans="1:19" ht="11.25" customHeight="1" thickBot="1" x14ac:dyDescent="0.25">
      <c r="A3" s="370"/>
      <c r="B3" s="432"/>
      <c r="C3" s="428"/>
      <c r="D3" s="428"/>
      <c r="E3" s="380"/>
      <c r="F3" s="380"/>
      <c r="G3" s="380"/>
      <c r="H3" s="380"/>
      <c r="I3" s="380"/>
      <c r="J3" s="678"/>
      <c r="K3" s="678"/>
      <c r="L3" s="678"/>
      <c r="M3" s="678"/>
      <c r="N3" s="678"/>
      <c r="O3" s="678"/>
      <c r="P3" s="678"/>
      <c r="Q3" s="678" t="s">
        <v>69</v>
      </c>
      <c r="R3" s="380"/>
      <c r="S3" s="380"/>
    </row>
    <row r="4" spans="1:19" ht="13.5" customHeight="1" thickBot="1" x14ac:dyDescent="0.25">
      <c r="A4" s="370"/>
      <c r="B4" s="432"/>
      <c r="C4" s="1594" t="s">
        <v>127</v>
      </c>
      <c r="D4" s="1595"/>
      <c r="E4" s="1595"/>
      <c r="F4" s="1595"/>
      <c r="G4" s="1595"/>
      <c r="H4" s="1595"/>
      <c r="I4" s="1595"/>
      <c r="J4" s="1595"/>
      <c r="K4" s="1595"/>
      <c r="L4" s="1595"/>
      <c r="M4" s="1595"/>
      <c r="N4" s="1595"/>
      <c r="O4" s="1595"/>
      <c r="P4" s="1595"/>
      <c r="Q4" s="1596"/>
      <c r="R4" s="380"/>
      <c r="S4" s="380"/>
    </row>
    <row r="5" spans="1:19" ht="3.75" customHeight="1" x14ac:dyDescent="0.2">
      <c r="A5" s="370"/>
      <c r="B5" s="432"/>
      <c r="C5" s="428"/>
      <c r="D5" s="428"/>
      <c r="E5" s="380"/>
      <c r="F5" s="380"/>
      <c r="G5" s="388"/>
      <c r="H5" s="380"/>
      <c r="I5" s="380"/>
      <c r="J5" s="442"/>
      <c r="K5" s="442"/>
      <c r="L5" s="442"/>
      <c r="M5" s="442"/>
      <c r="N5" s="442"/>
      <c r="O5" s="442"/>
      <c r="P5" s="442"/>
      <c r="Q5" s="442"/>
      <c r="R5" s="380"/>
      <c r="S5" s="380"/>
    </row>
    <row r="6" spans="1:19" ht="13.5" customHeight="1" x14ac:dyDescent="0.2">
      <c r="A6" s="370"/>
      <c r="B6" s="432"/>
      <c r="C6" s="1597" t="s">
        <v>126</v>
      </c>
      <c r="D6" s="1598"/>
      <c r="E6" s="1598"/>
      <c r="F6" s="1598"/>
      <c r="G6" s="1598"/>
      <c r="H6" s="1598"/>
      <c r="I6" s="1598"/>
      <c r="J6" s="1598"/>
      <c r="K6" s="1598"/>
      <c r="L6" s="1598"/>
      <c r="M6" s="1598"/>
      <c r="N6" s="1598"/>
      <c r="O6" s="1598"/>
      <c r="P6" s="1598"/>
      <c r="Q6" s="1599"/>
      <c r="R6" s="380"/>
      <c r="S6" s="380"/>
    </row>
    <row r="7" spans="1:19" ht="2.25" customHeight="1" x14ac:dyDescent="0.2">
      <c r="A7" s="370"/>
      <c r="B7" s="432"/>
      <c r="C7" s="1600" t="s">
        <v>77</v>
      </c>
      <c r="D7" s="1600"/>
      <c r="E7" s="387"/>
      <c r="F7" s="387"/>
      <c r="G7" s="1602">
        <v>2014</v>
      </c>
      <c r="H7" s="1602"/>
      <c r="I7" s="1602"/>
      <c r="J7" s="1602"/>
      <c r="K7" s="1602"/>
      <c r="L7" s="1602"/>
      <c r="M7" s="1602"/>
      <c r="N7" s="1602"/>
      <c r="O7" s="1602"/>
      <c r="P7" s="1602"/>
      <c r="Q7" s="1602"/>
      <c r="R7" s="380"/>
      <c r="S7" s="380"/>
    </row>
    <row r="8" spans="1:19" ht="11.25" customHeight="1" x14ac:dyDescent="0.2">
      <c r="A8" s="370"/>
      <c r="B8" s="432"/>
      <c r="C8" s="1601"/>
      <c r="D8" s="1601"/>
      <c r="E8" s="1604">
        <v>2018</v>
      </c>
      <c r="F8" s="1604"/>
      <c r="G8" s="1604"/>
      <c r="H8" s="1604"/>
      <c r="I8" s="1604"/>
      <c r="J8" s="1604"/>
      <c r="K8" s="1604"/>
      <c r="L8" s="1604"/>
      <c r="M8" s="1605"/>
      <c r="N8" s="1606">
        <v>2019</v>
      </c>
      <c r="O8" s="1604"/>
      <c r="P8" s="1604"/>
      <c r="Q8" s="1604"/>
      <c r="R8" s="380"/>
      <c r="S8" s="380"/>
    </row>
    <row r="9" spans="1:19" ht="11.25" customHeight="1" x14ac:dyDescent="0.2">
      <c r="A9" s="370"/>
      <c r="B9" s="432"/>
      <c r="C9" s="385"/>
      <c r="D9" s="385"/>
      <c r="E9" s="749" t="s">
        <v>101</v>
      </c>
      <c r="F9" s="900" t="s">
        <v>100</v>
      </c>
      <c r="G9" s="749" t="s">
        <v>99</v>
      </c>
      <c r="H9" s="749" t="s">
        <v>98</v>
      </c>
      <c r="I9" s="749" t="s">
        <v>97</v>
      </c>
      <c r="J9" s="900" t="s">
        <v>96</v>
      </c>
      <c r="K9" s="749" t="s">
        <v>95</v>
      </c>
      <c r="L9" s="749" t="s">
        <v>94</v>
      </c>
      <c r="M9" s="749" t="s">
        <v>93</v>
      </c>
      <c r="N9" s="749" t="s">
        <v>92</v>
      </c>
      <c r="O9" s="749" t="s">
        <v>103</v>
      </c>
      <c r="P9" s="749" t="s">
        <v>102</v>
      </c>
      <c r="Q9" s="749" t="s">
        <v>101</v>
      </c>
      <c r="R9" s="486"/>
      <c r="S9" s="380"/>
    </row>
    <row r="10" spans="1:19" s="447" customFormat="1" ht="16.5" customHeight="1" x14ac:dyDescent="0.2">
      <c r="A10" s="443"/>
      <c r="B10" s="444"/>
      <c r="C10" s="1523" t="s">
        <v>104</v>
      </c>
      <c r="D10" s="1523"/>
      <c r="E10" s="445">
        <v>27</v>
      </c>
      <c r="F10" s="445">
        <v>40</v>
      </c>
      <c r="G10" s="445">
        <v>39</v>
      </c>
      <c r="H10" s="445">
        <v>28</v>
      </c>
      <c r="I10" s="445">
        <v>33</v>
      </c>
      <c r="J10" s="445">
        <v>27</v>
      </c>
      <c r="K10" s="445">
        <v>27</v>
      </c>
      <c r="L10" s="445">
        <v>19</v>
      </c>
      <c r="M10" s="445">
        <v>25</v>
      </c>
      <c r="N10" s="445">
        <v>14</v>
      </c>
      <c r="O10" s="445">
        <v>26</v>
      </c>
      <c r="P10" s="445">
        <v>26</v>
      </c>
      <c r="Q10" s="445">
        <v>35</v>
      </c>
      <c r="R10" s="445"/>
      <c r="S10" s="446"/>
    </row>
    <row r="11" spans="1:19" s="451" customFormat="1" ht="10.5" customHeight="1" x14ac:dyDescent="0.2">
      <c r="A11" s="448"/>
      <c r="B11" s="449"/>
      <c r="C11" s="849"/>
      <c r="D11" s="531" t="s">
        <v>238</v>
      </c>
      <c r="E11" s="895">
        <v>12</v>
      </c>
      <c r="F11" s="895">
        <v>14</v>
      </c>
      <c r="G11" s="895">
        <v>13</v>
      </c>
      <c r="H11" s="895">
        <v>8</v>
      </c>
      <c r="I11" s="895">
        <v>12</v>
      </c>
      <c r="J11" s="895">
        <v>6</v>
      </c>
      <c r="K11" s="895">
        <v>6</v>
      </c>
      <c r="L11" s="895">
        <v>3</v>
      </c>
      <c r="M11" s="895">
        <v>7</v>
      </c>
      <c r="N11" s="895">
        <v>1</v>
      </c>
      <c r="O11" s="895">
        <v>7</v>
      </c>
      <c r="P11" s="895">
        <v>12</v>
      </c>
      <c r="Q11" s="1383">
        <v>13</v>
      </c>
      <c r="R11" s="486"/>
      <c r="S11" s="428"/>
    </row>
    <row r="12" spans="1:19" s="451" customFormat="1" ht="10.5" customHeight="1" x14ac:dyDescent="0.2">
      <c r="A12" s="448"/>
      <c r="B12" s="449"/>
      <c r="C12" s="849"/>
      <c r="D12" s="531" t="s">
        <v>239</v>
      </c>
      <c r="E12" s="895">
        <v>1</v>
      </c>
      <c r="F12" s="895">
        <v>1</v>
      </c>
      <c r="G12" s="895">
        <v>7</v>
      </c>
      <c r="H12" s="895">
        <v>2</v>
      </c>
      <c r="I12" s="895">
        <v>5</v>
      </c>
      <c r="J12" s="895" t="s">
        <v>9</v>
      </c>
      <c r="K12" s="895">
        <v>3</v>
      </c>
      <c r="L12" s="895">
        <v>3</v>
      </c>
      <c r="M12" s="895">
        <v>1</v>
      </c>
      <c r="N12" s="895" t="s">
        <v>9</v>
      </c>
      <c r="O12" s="895">
        <v>3</v>
      </c>
      <c r="P12" s="895">
        <v>2</v>
      </c>
      <c r="Q12" s="1383">
        <v>4</v>
      </c>
      <c r="R12" s="486"/>
      <c r="S12" s="428"/>
    </row>
    <row r="13" spans="1:19" s="861" customFormat="1" ht="10.5" customHeight="1" x14ac:dyDescent="0.2">
      <c r="A13" s="890"/>
      <c r="B13" s="891"/>
      <c r="C13" s="889"/>
      <c r="D13" s="531" t="s">
        <v>240</v>
      </c>
      <c r="E13" s="895">
        <v>8</v>
      </c>
      <c r="F13" s="895">
        <v>15</v>
      </c>
      <c r="G13" s="895">
        <v>7</v>
      </c>
      <c r="H13" s="895">
        <v>11</v>
      </c>
      <c r="I13" s="895">
        <v>6</v>
      </c>
      <c r="J13" s="895">
        <v>10</v>
      </c>
      <c r="K13" s="895">
        <v>8</v>
      </c>
      <c r="L13" s="895">
        <v>7</v>
      </c>
      <c r="M13" s="895">
        <v>10</v>
      </c>
      <c r="N13" s="895">
        <v>2</v>
      </c>
      <c r="O13" s="895">
        <v>12</v>
      </c>
      <c r="P13" s="895">
        <v>9</v>
      </c>
      <c r="Q13" s="1383">
        <v>12</v>
      </c>
      <c r="R13" s="698"/>
      <c r="S13" s="892"/>
    </row>
    <row r="14" spans="1:19" s="451" customFormat="1" ht="12" customHeight="1" x14ac:dyDescent="0.2">
      <c r="A14" s="448"/>
      <c r="B14" s="449"/>
      <c r="C14" s="849"/>
      <c r="D14" s="531" t="s">
        <v>241</v>
      </c>
      <c r="E14" s="895" t="s">
        <v>9</v>
      </c>
      <c r="F14" s="895" t="s">
        <v>9</v>
      </c>
      <c r="G14" s="895" t="s">
        <v>9</v>
      </c>
      <c r="H14" s="895">
        <v>1</v>
      </c>
      <c r="I14" s="895">
        <v>4</v>
      </c>
      <c r="J14" s="895" t="s">
        <v>9</v>
      </c>
      <c r="K14" s="895">
        <v>2</v>
      </c>
      <c r="L14" s="895">
        <v>1</v>
      </c>
      <c r="M14" s="895">
        <v>1</v>
      </c>
      <c r="N14" s="895">
        <v>5</v>
      </c>
      <c r="O14" s="895">
        <v>2</v>
      </c>
      <c r="P14" s="895">
        <v>1</v>
      </c>
      <c r="Q14" s="1383">
        <v>2</v>
      </c>
      <c r="R14" s="450"/>
      <c r="S14" s="428"/>
    </row>
    <row r="15" spans="1:19" s="451" customFormat="1" ht="10.5" customHeight="1" x14ac:dyDescent="0.2">
      <c r="A15" s="448"/>
      <c r="B15" s="449"/>
      <c r="C15" s="849"/>
      <c r="D15" s="531" t="s">
        <v>485</v>
      </c>
      <c r="E15" s="895" t="s">
        <v>9</v>
      </c>
      <c r="F15" s="895" t="s">
        <v>9</v>
      </c>
      <c r="G15" s="895" t="s">
        <v>9</v>
      </c>
      <c r="H15" s="895" t="s">
        <v>9</v>
      </c>
      <c r="I15" s="895" t="s">
        <v>9</v>
      </c>
      <c r="J15" s="895" t="s">
        <v>9</v>
      </c>
      <c r="K15" s="895" t="s">
        <v>9</v>
      </c>
      <c r="L15" s="895" t="s">
        <v>9</v>
      </c>
      <c r="M15" s="895" t="s">
        <v>9</v>
      </c>
      <c r="N15" s="895" t="s">
        <v>9</v>
      </c>
      <c r="O15" s="895" t="s">
        <v>9</v>
      </c>
      <c r="P15" s="895">
        <v>1</v>
      </c>
      <c r="Q15" s="1384" t="s">
        <v>9</v>
      </c>
      <c r="R15" s="450"/>
      <c r="S15" s="428"/>
    </row>
    <row r="16" spans="1:19" s="451" customFormat="1" ht="10.5" customHeight="1" x14ac:dyDescent="0.2">
      <c r="A16" s="448"/>
      <c r="B16" s="449"/>
      <c r="C16" s="849"/>
      <c r="D16" s="531" t="s">
        <v>243</v>
      </c>
      <c r="E16" s="895" t="s">
        <v>9</v>
      </c>
      <c r="F16" s="895" t="s">
        <v>9</v>
      </c>
      <c r="G16" s="895" t="s">
        <v>9</v>
      </c>
      <c r="H16" s="895">
        <v>1</v>
      </c>
      <c r="I16" s="895" t="s">
        <v>9</v>
      </c>
      <c r="J16" s="895" t="s">
        <v>9</v>
      </c>
      <c r="K16" s="895" t="s">
        <v>9</v>
      </c>
      <c r="L16" s="895" t="s">
        <v>9</v>
      </c>
      <c r="M16" s="895" t="s">
        <v>9</v>
      </c>
      <c r="N16" s="895" t="s">
        <v>9</v>
      </c>
      <c r="O16" s="895" t="s">
        <v>9</v>
      </c>
      <c r="P16" s="895" t="s">
        <v>9</v>
      </c>
      <c r="Q16" s="895" t="s">
        <v>9</v>
      </c>
      <c r="R16" s="450"/>
      <c r="S16" s="428"/>
    </row>
    <row r="17" spans="1:19" s="451" customFormat="1" ht="12" customHeight="1" x14ac:dyDescent="0.2">
      <c r="A17" s="448"/>
      <c r="B17" s="449"/>
      <c r="C17" s="849"/>
      <c r="D17" s="452" t="s">
        <v>244</v>
      </c>
      <c r="E17" s="895">
        <v>6</v>
      </c>
      <c r="F17" s="895">
        <v>10</v>
      </c>
      <c r="G17" s="895">
        <v>12</v>
      </c>
      <c r="H17" s="895">
        <v>5</v>
      </c>
      <c r="I17" s="895">
        <v>6</v>
      </c>
      <c r="J17" s="895">
        <v>11</v>
      </c>
      <c r="K17" s="895">
        <v>8</v>
      </c>
      <c r="L17" s="895">
        <v>5</v>
      </c>
      <c r="M17" s="895">
        <v>6</v>
      </c>
      <c r="N17" s="895">
        <v>6</v>
      </c>
      <c r="O17" s="895">
        <v>2</v>
      </c>
      <c r="P17" s="895">
        <v>1</v>
      </c>
      <c r="Q17" s="895">
        <v>4</v>
      </c>
      <c r="R17" s="450"/>
      <c r="S17" s="428"/>
    </row>
    <row r="18" spans="1:19" s="447" customFormat="1" ht="14.25" customHeight="1" x14ac:dyDescent="0.2">
      <c r="A18" s="453"/>
      <c r="B18" s="454"/>
      <c r="C18" s="847" t="s">
        <v>288</v>
      </c>
      <c r="D18" s="455"/>
      <c r="E18" s="445">
        <v>13</v>
      </c>
      <c r="F18" s="445">
        <v>13</v>
      </c>
      <c r="G18" s="445">
        <v>30</v>
      </c>
      <c r="H18" s="445">
        <v>10</v>
      </c>
      <c r="I18" s="445">
        <v>15</v>
      </c>
      <c r="J18" s="445">
        <v>11</v>
      </c>
      <c r="K18" s="445">
        <v>8</v>
      </c>
      <c r="L18" s="445">
        <v>7</v>
      </c>
      <c r="M18" s="445">
        <v>13</v>
      </c>
      <c r="N18" s="445">
        <v>1</v>
      </c>
      <c r="O18" s="445">
        <v>7</v>
      </c>
      <c r="P18" s="445">
        <v>17</v>
      </c>
      <c r="Q18" s="445">
        <f>24-7</f>
        <v>17</v>
      </c>
      <c r="R18" s="450"/>
      <c r="S18" s="428"/>
    </row>
    <row r="19" spans="1:19" s="459" customFormat="1" ht="14.25" customHeight="1" x14ac:dyDescent="0.2">
      <c r="A19" s="456"/>
      <c r="B19" s="457"/>
      <c r="C19" s="847" t="s">
        <v>289</v>
      </c>
      <c r="D19" s="893"/>
      <c r="E19" s="458">
        <v>38630</v>
      </c>
      <c r="F19" s="458">
        <v>58659</v>
      </c>
      <c r="G19" s="458">
        <v>53317</v>
      </c>
      <c r="H19" s="458">
        <v>219060</v>
      </c>
      <c r="I19" s="458">
        <v>87958</v>
      </c>
      <c r="J19" s="458">
        <v>93774</v>
      </c>
      <c r="K19" s="458">
        <v>4240</v>
      </c>
      <c r="L19" s="458">
        <v>20250</v>
      </c>
      <c r="M19" s="458">
        <v>87552</v>
      </c>
      <c r="N19" s="458">
        <v>584</v>
      </c>
      <c r="O19" s="458">
        <v>4689</v>
      </c>
      <c r="P19" s="458">
        <v>39593</v>
      </c>
      <c r="Q19" s="458">
        <v>19625</v>
      </c>
      <c r="R19" s="450"/>
      <c r="S19" s="428"/>
    </row>
    <row r="20" spans="1:19" ht="9.75" customHeight="1" x14ac:dyDescent="0.2">
      <c r="A20" s="370"/>
      <c r="B20" s="432"/>
      <c r="C20" s="1589" t="s">
        <v>125</v>
      </c>
      <c r="D20" s="1589"/>
      <c r="E20" s="895" t="s">
        <v>9</v>
      </c>
      <c r="F20" s="895" t="s">
        <v>9</v>
      </c>
      <c r="G20" s="895" t="s">
        <v>9</v>
      </c>
      <c r="H20" s="895" t="s">
        <v>9</v>
      </c>
      <c r="I20" s="895" t="s">
        <v>9</v>
      </c>
      <c r="J20" s="895" t="s">
        <v>9</v>
      </c>
      <c r="K20" s="895" t="s">
        <v>9</v>
      </c>
      <c r="L20" s="895">
        <v>421</v>
      </c>
      <c r="M20" s="895" t="s">
        <v>9</v>
      </c>
      <c r="N20" s="895" t="s">
        <v>9</v>
      </c>
      <c r="O20" s="895" t="s">
        <v>9</v>
      </c>
      <c r="P20" s="895" t="s">
        <v>9</v>
      </c>
      <c r="Q20" s="895" t="s">
        <v>9</v>
      </c>
      <c r="R20" s="450"/>
      <c r="S20" s="428"/>
    </row>
    <row r="21" spans="1:19" ht="9.75" customHeight="1" x14ac:dyDescent="0.2">
      <c r="A21" s="370"/>
      <c r="B21" s="432"/>
      <c r="C21" s="1589" t="s">
        <v>124</v>
      </c>
      <c r="D21" s="1589"/>
      <c r="E21" s="895" t="s">
        <v>9</v>
      </c>
      <c r="F21" s="895" t="s">
        <v>9</v>
      </c>
      <c r="G21" s="895" t="s">
        <v>9</v>
      </c>
      <c r="H21" s="895" t="s">
        <v>9</v>
      </c>
      <c r="I21" s="895" t="s">
        <v>9</v>
      </c>
      <c r="J21" s="895" t="s">
        <v>9</v>
      </c>
      <c r="K21" s="895" t="s">
        <v>9</v>
      </c>
      <c r="L21" s="895" t="s">
        <v>9</v>
      </c>
      <c r="M21" s="895" t="s">
        <v>9</v>
      </c>
      <c r="N21" s="895" t="s">
        <v>9</v>
      </c>
      <c r="O21" s="895" t="s">
        <v>9</v>
      </c>
      <c r="P21" s="895" t="s">
        <v>9</v>
      </c>
      <c r="Q21" s="895" t="s">
        <v>9</v>
      </c>
      <c r="R21" s="486"/>
      <c r="S21" s="380"/>
    </row>
    <row r="22" spans="1:19" ht="9.75" customHeight="1" x14ac:dyDescent="0.2">
      <c r="A22" s="370"/>
      <c r="B22" s="432"/>
      <c r="C22" s="1589" t="s">
        <v>123</v>
      </c>
      <c r="D22" s="1589"/>
      <c r="E22" s="895">
        <v>30619</v>
      </c>
      <c r="F22" s="895">
        <v>51938</v>
      </c>
      <c r="G22" s="895">
        <v>19123</v>
      </c>
      <c r="H22" s="895">
        <v>6452</v>
      </c>
      <c r="I22" s="895">
        <v>43732</v>
      </c>
      <c r="J22" s="895">
        <v>3355</v>
      </c>
      <c r="K22" s="895">
        <v>831</v>
      </c>
      <c r="L22" s="895" t="s">
        <v>9</v>
      </c>
      <c r="M22" s="895">
        <v>243</v>
      </c>
      <c r="N22" s="895" t="s">
        <v>9</v>
      </c>
      <c r="O22" s="895">
        <v>2452</v>
      </c>
      <c r="P22" s="895">
        <v>36545</v>
      </c>
      <c r="Q22" s="895">
        <v>3113</v>
      </c>
      <c r="R22" s="486"/>
      <c r="S22" s="380"/>
    </row>
    <row r="23" spans="1:19" ht="9.75" customHeight="1" x14ac:dyDescent="0.2">
      <c r="A23" s="370"/>
      <c r="B23" s="432"/>
      <c r="C23" s="1589" t="s">
        <v>122</v>
      </c>
      <c r="D23" s="1589"/>
      <c r="E23" s="895" t="s">
        <v>9</v>
      </c>
      <c r="F23" s="895" t="s">
        <v>9</v>
      </c>
      <c r="G23" s="895" t="s">
        <v>9</v>
      </c>
      <c r="H23" s="895" t="s">
        <v>9</v>
      </c>
      <c r="I23" s="895" t="s">
        <v>9</v>
      </c>
      <c r="J23" s="895" t="s">
        <v>9</v>
      </c>
      <c r="K23" s="895" t="s">
        <v>9</v>
      </c>
      <c r="L23" s="895" t="s">
        <v>9</v>
      </c>
      <c r="M23" s="895" t="s">
        <v>9</v>
      </c>
      <c r="N23" s="895" t="s">
        <v>9</v>
      </c>
      <c r="O23" s="895" t="s">
        <v>9</v>
      </c>
      <c r="P23" s="895" t="s">
        <v>9</v>
      </c>
      <c r="Q23" s="895" t="s">
        <v>9</v>
      </c>
      <c r="R23" s="486"/>
      <c r="S23" s="380"/>
    </row>
    <row r="24" spans="1:19" ht="9.75" customHeight="1" x14ac:dyDescent="0.2">
      <c r="A24" s="370"/>
      <c r="B24" s="432"/>
      <c r="C24" s="1589" t="s">
        <v>121</v>
      </c>
      <c r="D24" s="1589"/>
      <c r="E24" s="895" t="s">
        <v>9</v>
      </c>
      <c r="F24" s="895">
        <v>34</v>
      </c>
      <c r="G24" s="895" t="s">
        <v>9</v>
      </c>
      <c r="H24" s="895" t="s">
        <v>9</v>
      </c>
      <c r="I24" s="895" t="s">
        <v>9</v>
      </c>
      <c r="J24" s="895" t="s">
        <v>9</v>
      </c>
      <c r="K24" s="895" t="s">
        <v>9</v>
      </c>
      <c r="L24" s="895" t="s">
        <v>9</v>
      </c>
      <c r="M24" s="895" t="s">
        <v>9</v>
      </c>
      <c r="N24" s="895" t="s">
        <v>9</v>
      </c>
      <c r="O24" s="895" t="s">
        <v>9</v>
      </c>
      <c r="P24" s="895">
        <v>344</v>
      </c>
      <c r="Q24" s="895" t="s">
        <v>9</v>
      </c>
      <c r="R24" s="486"/>
      <c r="S24" s="380"/>
    </row>
    <row r="25" spans="1:19" ht="9.75" customHeight="1" x14ac:dyDescent="0.2">
      <c r="A25" s="370"/>
      <c r="B25" s="432"/>
      <c r="C25" s="1589" t="s">
        <v>120</v>
      </c>
      <c r="D25" s="1589"/>
      <c r="E25" s="895" t="s">
        <v>9</v>
      </c>
      <c r="F25" s="895" t="s">
        <v>9</v>
      </c>
      <c r="G25" s="895" t="s">
        <v>9</v>
      </c>
      <c r="H25" s="895">
        <v>101988</v>
      </c>
      <c r="I25" s="895" t="s">
        <v>9</v>
      </c>
      <c r="J25" s="895" t="s">
        <v>9</v>
      </c>
      <c r="K25" s="895" t="s">
        <v>9</v>
      </c>
      <c r="L25" s="895" t="s">
        <v>9</v>
      </c>
      <c r="M25" s="895" t="s">
        <v>9</v>
      </c>
      <c r="N25" s="895" t="s">
        <v>9</v>
      </c>
      <c r="O25" s="895" t="s">
        <v>9</v>
      </c>
      <c r="P25" s="895" t="s">
        <v>9</v>
      </c>
      <c r="Q25" s="895" t="s">
        <v>9</v>
      </c>
      <c r="R25" s="486"/>
      <c r="S25" s="380"/>
    </row>
    <row r="26" spans="1:19" ht="9.75" customHeight="1" x14ac:dyDescent="0.2">
      <c r="A26" s="370"/>
      <c r="B26" s="432"/>
      <c r="C26" s="1589" t="s">
        <v>119</v>
      </c>
      <c r="D26" s="1589"/>
      <c r="E26" s="895">
        <v>7488</v>
      </c>
      <c r="F26" s="895">
        <v>4442</v>
      </c>
      <c r="G26" s="895">
        <v>6673</v>
      </c>
      <c r="H26" s="895">
        <v>4125</v>
      </c>
      <c r="I26" s="895">
        <v>3787</v>
      </c>
      <c r="J26" s="895" t="s">
        <v>9</v>
      </c>
      <c r="K26" s="895">
        <v>3340</v>
      </c>
      <c r="L26" s="895" t="s">
        <v>9</v>
      </c>
      <c r="M26" s="895">
        <v>9554</v>
      </c>
      <c r="N26" s="895" t="s">
        <v>9</v>
      </c>
      <c r="O26" s="895" t="s">
        <v>9</v>
      </c>
      <c r="P26" s="895">
        <v>1705</v>
      </c>
      <c r="Q26" s="895">
        <v>15457</v>
      </c>
      <c r="R26" s="486"/>
      <c r="S26" s="380"/>
    </row>
    <row r="27" spans="1:19" ht="9.75" customHeight="1" x14ac:dyDescent="0.2">
      <c r="A27" s="370"/>
      <c r="B27" s="432"/>
      <c r="C27" s="1589" t="s">
        <v>118</v>
      </c>
      <c r="D27" s="1589"/>
      <c r="E27" s="895">
        <v>507</v>
      </c>
      <c r="F27" s="895">
        <v>220</v>
      </c>
      <c r="G27" s="895">
        <v>5858</v>
      </c>
      <c r="H27" s="895">
        <v>11081</v>
      </c>
      <c r="I27" s="895">
        <v>1822</v>
      </c>
      <c r="J27" s="895">
        <v>91</v>
      </c>
      <c r="K27" s="895">
        <v>69</v>
      </c>
      <c r="L27" s="895" t="s">
        <v>9</v>
      </c>
      <c r="M27" s="895">
        <v>2108</v>
      </c>
      <c r="N27" s="895">
        <v>584</v>
      </c>
      <c r="O27" s="895" t="s">
        <v>9</v>
      </c>
      <c r="P27" s="895">
        <v>95</v>
      </c>
      <c r="Q27" s="895">
        <v>599</v>
      </c>
      <c r="R27" s="486"/>
      <c r="S27" s="380"/>
    </row>
    <row r="28" spans="1:19" ht="9.75" customHeight="1" x14ac:dyDescent="0.2">
      <c r="A28" s="370"/>
      <c r="B28" s="432"/>
      <c r="C28" s="1589" t="s">
        <v>117</v>
      </c>
      <c r="D28" s="1589"/>
      <c r="E28" s="895" t="s">
        <v>9</v>
      </c>
      <c r="F28" s="895" t="s">
        <v>9</v>
      </c>
      <c r="G28" s="895">
        <v>26</v>
      </c>
      <c r="H28" s="895">
        <v>64</v>
      </c>
      <c r="I28" s="895">
        <v>29983</v>
      </c>
      <c r="J28" s="895">
        <v>29047</v>
      </c>
      <c r="K28" s="895" t="s">
        <v>9</v>
      </c>
      <c r="L28" s="895">
        <v>18748</v>
      </c>
      <c r="M28" s="895">
        <v>52850</v>
      </c>
      <c r="N28" s="895" t="s">
        <v>9</v>
      </c>
      <c r="O28" s="895" t="s">
        <v>9</v>
      </c>
      <c r="P28" s="895" t="s">
        <v>9</v>
      </c>
      <c r="Q28" s="895">
        <v>90</v>
      </c>
      <c r="R28" s="486"/>
      <c r="S28" s="380"/>
    </row>
    <row r="29" spans="1:19" ht="9.75" customHeight="1" x14ac:dyDescent="0.2">
      <c r="A29" s="370"/>
      <c r="B29" s="432"/>
      <c r="C29" s="1589" t="s">
        <v>116</v>
      </c>
      <c r="D29" s="1589"/>
      <c r="E29" s="895" t="s">
        <v>9</v>
      </c>
      <c r="F29" s="895" t="s">
        <v>9</v>
      </c>
      <c r="G29" s="895" t="s">
        <v>9</v>
      </c>
      <c r="H29" s="895" t="s">
        <v>9</v>
      </c>
      <c r="I29" s="895">
        <v>8634</v>
      </c>
      <c r="J29" s="895" t="s">
        <v>9</v>
      </c>
      <c r="K29" s="895" t="s">
        <v>9</v>
      </c>
      <c r="L29" s="895">
        <v>975</v>
      </c>
      <c r="M29" s="895" t="s">
        <v>9</v>
      </c>
      <c r="N29" s="895" t="s">
        <v>9</v>
      </c>
      <c r="O29" s="895">
        <v>605</v>
      </c>
      <c r="P29" s="895" t="s">
        <v>9</v>
      </c>
      <c r="Q29" s="895" t="s">
        <v>9</v>
      </c>
      <c r="R29" s="486"/>
      <c r="S29" s="380"/>
    </row>
    <row r="30" spans="1:19" ht="9.75" customHeight="1" x14ac:dyDescent="0.2">
      <c r="A30" s="370"/>
      <c r="B30" s="432"/>
      <c r="C30" s="1589" t="s">
        <v>115</v>
      </c>
      <c r="D30" s="1589"/>
      <c r="E30" s="895" t="s">
        <v>9</v>
      </c>
      <c r="F30" s="895" t="s">
        <v>9</v>
      </c>
      <c r="G30" s="895" t="s">
        <v>9</v>
      </c>
      <c r="H30" s="895" t="s">
        <v>9</v>
      </c>
      <c r="I30" s="895" t="s">
        <v>9</v>
      </c>
      <c r="J30" s="895" t="s">
        <v>9</v>
      </c>
      <c r="K30" s="895" t="s">
        <v>9</v>
      </c>
      <c r="L30" s="895">
        <v>100</v>
      </c>
      <c r="M30" s="895">
        <v>1730</v>
      </c>
      <c r="N30" s="895" t="s">
        <v>9</v>
      </c>
      <c r="O30" s="895">
        <v>1632</v>
      </c>
      <c r="P30" s="895" t="s">
        <v>9</v>
      </c>
      <c r="Q30" s="895" t="s">
        <v>9</v>
      </c>
      <c r="R30" s="486"/>
      <c r="S30" s="380"/>
    </row>
    <row r="31" spans="1:19" ht="9.75" customHeight="1" x14ac:dyDescent="0.2">
      <c r="A31" s="370"/>
      <c r="B31" s="432"/>
      <c r="C31" s="1588" t="s">
        <v>419</v>
      </c>
      <c r="D31" s="1588"/>
      <c r="E31" s="895" t="s">
        <v>9</v>
      </c>
      <c r="F31" s="895" t="s">
        <v>9</v>
      </c>
      <c r="G31" s="895" t="s">
        <v>9</v>
      </c>
      <c r="H31" s="895" t="s">
        <v>9</v>
      </c>
      <c r="I31" s="895" t="s">
        <v>9</v>
      </c>
      <c r="J31" s="895" t="s">
        <v>9</v>
      </c>
      <c r="K31" s="895" t="s">
        <v>9</v>
      </c>
      <c r="L31" s="895" t="s">
        <v>9</v>
      </c>
      <c r="M31" s="895" t="s">
        <v>9</v>
      </c>
      <c r="N31" s="895" t="s">
        <v>9</v>
      </c>
      <c r="O31" s="895" t="s">
        <v>9</v>
      </c>
      <c r="P31" s="895" t="s">
        <v>9</v>
      </c>
      <c r="Q31" s="895" t="s">
        <v>9</v>
      </c>
      <c r="R31" s="460"/>
      <c r="S31" s="380"/>
    </row>
    <row r="32" spans="1:19" ht="9.75" customHeight="1" x14ac:dyDescent="0.2">
      <c r="A32" s="370"/>
      <c r="B32" s="432"/>
      <c r="C32" s="1589" t="s">
        <v>114</v>
      </c>
      <c r="D32" s="1589"/>
      <c r="E32" s="895" t="s">
        <v>9</v>
      </c>
      <c r="F32" s="895">
        <v>1493</v>
      </c>
      <c r="G32" s="895" t="s">
        <v>9</v>
      </c>
      <c r="H32" s="895" t="s">
        <v>9</v>
      </c>
      <c r="I32" s="895" t="s">
        <v>9</v>
      </c>
      <c r="J32" s="895" t="s">
        <v>9</v>
      </c>
      <c r="K32" s="895" t="s">
        <v>9</v>
      </c>
      <c r="L32" s="895" t="s">
        <v>9</v>
      </c>
      <c r="M32" s="895" t="s">
        <v>9</v>
      </c>
      <c r="N32" s="895" t="s">
        <v>9</v>
      </c>
      <c r="O32" s="895" t="s">
        <v>9</v>
      </c>
      <c r="P32" s="895" t="s">
        <v>9</v>
      </c>
      <c r="Q32" s="895" t="s">
        <v>9</v>
      </c>
      <c r="R32" s="460"/>
      <c r="S32" s="380"/>
    </row>
    <row r="33" spans="1:19" ht="9.75" customHeight="1" x14ac:dyDescent="0.2">
      <c r="A33" s="370"/>
      <c r="B33" s="432"/>
      <c r="C33" s="1589" t="s">
        <v>113</v>
      </c>
      <c r="D33" s="1589"/>
      <c r="E33" s="895" t="s">
        <v>9</v>
      </c>
      <c r="F33" s="895">
        <v>322</v>
      </c>
      <c r="G33" s="895" t="s">
        <v>9</v>
      </c>
      <c r="H33" s="895" t="s">
        <v>9</v>
      </c>
      <c r="I33" s="895" t="s">
        <v>9</v>
      </c>
      <c r="J33" s="895" t="s">
        <v>9</v>
      </c>
      <c r="K33" s="895" t="s">
        <v>9</v>
      </c>
      <c r="L33" s="895" t="s">
        <v>9</v>
      </c>
      <c r="M33" s="895">
        <v>21067</v>
      </c>
      <c r="N33" s="895" t="s">
        <v>9</v>
      </c>
      <c r="O33" s="895" t="s">
        <v>9</v>
      </c>
      <c r="P33" s="895" t="s">
        <v>9</v>
      </c>
      <c r="Q33" s="895" t="s">
        <v>9</v>
      </c>
      <c r="R33" s="460"/>
      <c r="S33" s="380"/>
    </row>
    <row r="34" spans="1:19" ht="9.75" customHeight="1" x14ac:dyDescent="0.2">
      <c r="A34" s="370">
        <v>4661</v>
      </c>
      <c r="B34" s="432"/>
      <c r="C34" s="1592" t="s">
        <v>112</v>
      </c>
      <c r="D34" s="1592"/>
      <c r="E34" s="895" t="s">
        <v>9</v>
      </c>
      <c r="F34" s="895" t="s">
        <v>9</v>
      </c>
      <c r="G34" s="895" t="s">
        <v>9</v>
      </c>
      <c r="H34" s="895" t="s">
        <v>9</v>
      </c>
      <c r="I34" s="895" t="s">
        <v>9</v>
      </c>
      <c r="J34" s="895" t="s">
        <v>9</v>
      </c>
      <c r="K34" s="895" t="s">
        <v>9</v>
      </c>
      <c r="L34" s="895" t="s">
        <v>9</v>
      </c>
      <c r="M34" s="895" t="s">
        <v>9</v>
      </c>
      <c r="N34" s="895" t="s">
        <v>9</v>
      </c>
      <c r="O34" s="895" t="s">
        <v>9</v>
      </c>
      <c r="P34" s="895" t="s">
        <v>9</v>
      </c>
      <c r="Q34" s="895" t="s">
        <v>9</v>
      </c>
      <c r="R34" s="460"/>
      <c r="S34" s="380"/>
    </row>
    <row r="35" spans="1:19" ht="9.75" customHeight="1" x14ac:dyDescent="0.2">
      <c r="A35" s="370"/>
      <c r="B35" s="432"/>
      <c r="C35" s="1589" t="s">
        <v>111</v>
      </c>
      <c r="D35" s="1589"/>
      <c r="E35" s="895">
        <v>16</v>
      </c>
      <c r="F35" s="895">
        <v>88</v>
      </c>
      <c r="G35" s="895" t="s">
        <v>9</v>
      </c>
      <c r="H35" s="895" t="s">
        <v>9</v>
      </c>
      <c r="I35" s="895" t="s">
        <v>9</v>
      </c>
      <c r="J35" s="895" t="s">
        <v>9</v>
      </c>
      <c r="K35" s="895" t="s">
        <v>9</v>
      </c>
      <c r="L35" s="895" t="s">
        <v>9</v>
      </c>
      <c r="M35" s="895" t="s">
        <v>9</v>
      </c>
      <c r="N35" s="895" t="s">
        <v>9</v>
      </c>
      <c r="O35" s="895" t="s">
        <v>9</v>
      </c>
      <c r="P35" s="895">
        <v>904</v>
      </c>
      <c r="Q35" s="895">
        <v>366</v>
      </c>
      <c r="R35" s="460"/>
      <c r="S35" s="380"/>
    </row>
    <row r="36" spans="1:19" ht="9.75" customHeight="1" x14ac:dyDescent="0.2">
      <c r="A36" s="370"/>
      <c r="B36" s="432"/>
      <c r="C36" s="1589" t="s">
        <v>110</v>
      </c>
      <c r="D36" s="1589"/>
      <c r="E36" s="895" t="s">
        <v>9</v>
      </c>
      <c r="F36" s="895" t="s">
        <v>9</v>
      </c>
      <c r="G36" s="895">
        <v>21637</v>
      </c>
      <c r="H36" s="895">
        <v>1693</v>
      </c>
      <c r="I36" s="895" t="s">
        <v>9</v>
      </c>
      <c r="J36" s="895">
        <v>61281</v>
      </c>
      <c r="K36" s="895" t="s">
        <v>9</v>
      </c>
      <c r="L36" s="895" t="s">
        <v>9</v>
      </c>
      <c r="M36" s="895" t="s">
        <v>9</v>
      </c>
      <c r="N36" s="895" t="s">
        <v>9</v>
      </c>
      <c r="O36" s="895" t="s">
        <v>9</v>
      </c>
      <c r="P36" s="895" t="s">
        <v>9</v>
      </c>
      <c r="Q36" s="895" t="s">
        <v>9</v>
      </c>
      <c r="R36" s="460"/>
      <c r="S36" s="380"/>
    </row>
    <row r="37" spans="1:19" ht="9.75" customHeight="1" x14ac:dyDescent="0.2">
      <c r="A37" s="370"/>
      <c r="B37" s="432"/>
      <c r="C37" s="1589" t="s">
        <v>280</v>
      </c>
      <c r="D37" s="1589"/>
      <c r="E37" s="895" t="s">
        <v>9</v>
      </c>
      <c r="F37" s="895">
        <v>122</v>
      </c>
      <c r="G37" s="895" t="s">
        <v>9</v>
      </c>
      <c r="H37" s="895" t="s">
        <v>9</v>
      </c>
      <c r="I37" s="895" t="s">
        <v>9</v>
      </c>
      <c r="J37" s="895" t="s">
        <v>9</v>
      </c>
      <c r="K37" s="895" t="s">
        <v>9</v>
      </c>
      <c r="L37" s="895">
        <v>6</v>
      </c>
      <c r="M37" s="895" t="s">
        <v>9</v>
      </c>
      <c r="N37" s="895" t="s">
        <v>9</v>
      </c>
      <c r="O37" s="895" t="s">
        <v>9</v>
      </c>
      <c r="P37" s="895" t="s">
        <v>9</v>
      </c>
      <c r="Q37" s="895" t="s">
        <v>9</v>
      </c>
      <c r="R37" s="486"/>
      <c r="S37" s="380"/>
    </row>
    <row r="38" spans="1:19" ht="9.75" customHeight="1" x14ac:dyDescent="0.2">
      <c r="A38" s="370"/>
      <c r="B38" s="432"/>
      <c r="C38" s="1589" t="s">
        <v>109</v>
      </c>
      <c r="D38" s="1589"/>
      <c r="E38" s="895" t="s">
        <v>9</v>
      </c>
      <c r="F38" s="895" t="s">
        <v>9</v>
      </c>
      <c r="G38" s="895" t="s">
        <v>9</v>
      </c>
      <c r="H38" s="895" t="s">
        <v>9</v>
      </c>
      <c r="I38" s="895" t="s">
        <v>9</v>
      </c>
      <c r="J38" s="895" t="s">
        <v>9</v>
      </c>
      <c r="K38" s="895" t="s">
        <v>9</v>
      </c>
      <c r="L38" s="895" t="s">
        <v>9</v>
      </c>
      <c r="M38" s="895" t="s">
        <v>9</v>
      </c>
      <c r="N38" s="895" t="s">
        <v>9</v>
      </c>
      <c r="O38" s="895" t="s">
        <v>9</v>
      </c>
      <c r="P38" s="895" t="s">
        <v>9</v>
      </c>
      <c r="Q38" s="895" t="s">
        <v>9</v>
      </c>
      <c r="R38" s="486"/>
      <c r="S38" s="380"/>
    </row>
    <row r="39" spans="1:19" ht="9.75" customHeight="1" x14ac:dyDescent="0.2">
      <c r="A39" s="370"/>
      <c r="B39" s="432"/>
      <c r="C39" s="1589" t="s">
        <v>108</v>
      </c>
      <c r="D39" s="1589"/>
      <c r="E39" s="895" t="s">
        <v>9</v>
      </c>
      <c r="F39" s="895" t="s">
        <v>9</v>
      </c>
      <c r="G39" s="895" t="s">
        <v>9</v>
      </c>
      <c r="H39" s="895" t="s">
        <v>9</v>
      </c>
      <c r="I39" s="895" t="s">
        <v>9</v>
      </c>
      <c r="J39" s="895" t="s">
        <v>9</v>
      </c>
      <c r="K39" s="895" t="s">
        <v>9</v>
      </c>
      <c r="L39" s="895" t="s">
        <v>9</v>
      </c>
      <c r="M39" s="895" t="s">
        <v>9</v>
      </c>
      <c r="N39" s="895" t="s">
        <v>9</v>
      </c>
      <c r="O39" s="895" t="s">
        <v>9</v>
      </c>
      <c r="P39" s="895" t="s">
        <v>9</v>
      </c>
      <c r="Q39" s="895" t="s">
        <v>9</v>
      </c>
      <c r="R39" s="486"/>
      <c r="S39" s="380"/>
    </row>
    <row r="40" spans="1:19" s="451" customFormat="1" ht="9.75" customHeight="1" x14ac:dyDescent="0.2">
      <c r="A40" s="448"/>
      <c r="B40" s="449"/>
      <c r="C40" s="1589" t="s">
        <v>107</v>
      </c>
      <c r="D40" s="1589"/>
      <c r="E40" s="895" t="s">
        <v>9</v>
      </c>
      <c r="F40" s="895" t="s">
        <v>9</v>
      </c>
      <c r="G40" s="895" t="s">
        <v>9</v>
      </c>
      <c r="H40" s="895" t="s">
        <v>9</v>
      </c>
      <c r="I40" s="895" t="s">
        <v>9</v>
      </c>
      <c r="J40" s="895" t="s">
        <v>9</v>
      </c>
      <c r="K40" s="895" t="s">
        <v>9</v>
      </c>
      <c r="L40" s="895" t="s">
        <v>9</v>
      </c>
      <c r="M40" s="895" t="s">
        <v>9</v>
      </c>
      <c r="N40" s="895" t="s">
        <v>9</v>
      </c>
      <c r="O40" s="895" t="s">
        <v>9</v>
      </c>
      <c r="P40" s="895" t="s">
        <v>9</v>
      </c>
      <c r="Q40" s="895" t="s">
        <v>9</v>
      </c>
      <c r="R40" s="486"/>
      <c r="S40" s="428"/>
    </row>
    <row r="41" spans="1:19" s="451" customFormat="1" ht="9.75" customHeight="1" x14ac:dyDescent="0.2">
      <c r="A41" s="448"/>
      <c r="B41" s="449"/>
      <c r="C41" s="1607" t="s">
        <v>106</v>
      </c>
      <c r="D41" s="1607"/>
      <c r="E41" s="895" t="s">
        <v>9</v>
      </c>
      <c r="F41" s="895" t="s">
        <v>9</v>
      </c>
      <c r="G41" s="895" t="s">
        <v>9</v>
      </c>
      <c r="H41" s="895">
        <v>93657</v>
      </c>
      <c r="I41" s="895" t="s">
        <v>9</v>
      </c>
      <c r="J41" s="895" t="s">
        <v>9</v>
      </c>
      <c r="K41" s="895" t="s">
        <v>9</v>
      </c>
      <c r="L41" s="895" t="s">
        <v>9</v>
      </c>
      <c r="M41" s="895" t="s">
        <v>9</v>
      </c>
      <c r="N41" s="895" t="s">
        <v>9</v>
      </c>
      <c r="O41" s="895" t="s">
        <v>9</v>
      </c>
      <c r="P41" s="895" t="s">
        <v>9</v>
      </c>
      <c r="Q41" s="895" t="s">
        <v>9</v>
      </c>
      <c r="R41" s="486"/>
      <c r="S41" s="428"/>
    </row>
    <row r="42" spans="1:19" s="384" customFormat="1" ht="30" customHeight="1" x14ac:dyDescent="0.2">
      <c r="A42" s="382"/>
      <c r="B42" s="528"/>
      <c r="C42" s="1608" t="s">
        <v>465</v>
      </c>
      <c r="D42" s="1608"/>
      <c r="E42" s="1608"/>
      <c r="F42" s="1608"/>
      <c r="G42" s="1608"/>
      <c r="H42" s="1608"/>
      <c r="I42" s="1608"/>
      <c r="J42" s="1608"/>
      <c r="K42" s="1608"/>
      <c r="L42" s="1608"/>
      <c r="M42" s="1608"/>
      <c r="N42" s="1608"/>
      <c r="O42" s="1608"/>
      <c r="P42" s="1608"/>
      <c r="Q42" s="1608"/>
      <c r="R42" s="582"/>
      <c r="S42" s="383"/>
    </row>
    <row r="43" spans="1:19" ht="13.5" customHeight="1" x14ac:dyDescent="0.2">
      <c r="A43" s="370"/>
      <c r="B43" s="432"/>
      <c r="C43" s="1597" t="s">
        <v>176</v>
      </c>
      <c r="D43" s="1598"/>
      <c r="E43" s="1598"/>
      <c r="F43" s="1598"/>
      <c r="G43" s="1598"/>
      <c r="H43" s="1598"/>
      <c r="I43" s="1598"/>
      <c r="J43" s="1598"/>
      <c r="K43" s="1598"/>
      <c r="L43" s="1598"/>
      <c r="M43" s="1598"/>
      <c r="N43" s="1598"/>
      <c r="O43" s="1598"/>
      <c r="P43" s="1598"/>
      <c r="Q43" s="1599"/>
      <c r="R43" s="380"/>
      <c r="S43" s="380"/>
    </row>
    <row r="44" spans="1:19" s="474" customFormat="1" ht="2.25" customHeight="1" x14ac:dyDescent="0.2">
      <c r="A44" s="471"/>
      <c r="B44" s="472"/>
      <c r="C44" s="1590" t="s">
        <v>77</v>
      </c>
      <c r="D44" s="1590"/>
      <c r="E44" s="773"/>
      <c r="F44" s="773"/>
      <c r="G44" s="773"/>
      <c r="H44" s="773"/>
      <c r="I44" s="773"/>
      <c r="J44" s="773"/>
      <c r="K44" s="773"/>
      <c r="L44" s="773"/>
      <c r="M44" s="773"/>
      <c r="N44" s="773"/>
      <c r="O44" s="773"/>
      <c r="P44" s="773"/>
      <c r="Q44" s="773"/>
      <c r="R44" s="410"/>
      <c r="S44" s="410"/>
    </row>
    <row r="45" spans="1:19" ht="11.25" customHeight="1" x14ac:dyDescent="0.2">
      <c r="A45" s="370"/>
      <c r="B45" s="432"/>
      <c r="C45" s="1591"/>
      <c r="D45" s="1591"/>
      <c r="E45" s="854">
        <v>2006</v>
      </c>
      <c r="F45" s="854">
        <v>2007</v>
      </c>
      <c r="G45" s="722">
        <v>2008</v>
      </c>
      <c r="H45" s="854">
        <v>2009</v>
      </c>
      <c r="I45" s="854">
        <v>2010</v>
      </c>
      <c r="J45" s="722">
        <v>2011</v>
      </c>
      <c r="K45" s="854">
        <v>2012</v>
      </c>
      <c r="L45" s="854">
        <v>2013</v>
      </c>
      <c r="M45" s="722">
        <v>2014</v>
      </c>
      <c r="N45" s="854">
        <v>2015</v>
      </c>
      <c r="O45" s="854">
        <v>2016</v>
      </c>
      <c r="P45" s="722">
        <v>2017</v>
      </c>
      <c r="Q45" s="722">
        <v>2018</v>
      </c>
      <c r="R45" s="486"/>
      <c r="S45" s="380"/>
    </row>
    <row r="46" spans="1:19" s="859" customFormat="1" ht="11.25" customHeight="1" x14ac:dyDescent="0.2">
      <c r="A46" s="855"/>
      <c r="B46" s="856"/>
      <c r="C46" s="1615" t="s">
        <v>67</v>
      </c>
      <c r="D46" s="1615"/>
      <c r="E46" s="860">
        <v>396</v>
      </c>
      <c r="F46" s="860">
        <v>343</v>
      </c>
      <c r="G46" s="860">
        <v>441</v>
      </c>
      <c r="H46" s="860">
        <v>361</v>
      </c>
      <c r="I46" s="860">
        <v>352</v>
      </c>
      <c r="J46" s="860">
        <v>200</v>
      </c>
      <c r="K46" s="860">
        <v>107</v>
      </c>
      <c r="L46" s="860">
        <v>106</v>
      </c>
      <c r="M46" s="860">
        <v>174</v>
      </c>
      <c r="N46" s="860">
        <v>182</v>
      </c>
      <c r="O46" s="860">
        <v>210</v>
      </c>
      <c r="P46" s="860">
        <v>310</v>
      </c>
      <c r="Q46" s="860">
        <v>311</v>
      </c>
      <c r="R46" s="857"/>
      <c r="S46" s="858"/>
    </row>
    <row r="47" spans="1:19" s="859" customFormat="1" ht="11.25" customHeight="1" x14ac:dyDescent="0.2">
      <c r="A47" s="855"/>
      <c r="B47" s="856"/>
      <c r="C47" s="1616" t="s">
        <v>394</v>
      </c>
      <c r="D47" s="1615"/>
      <c r="E47" s="860">
        <v>258</v>
      </c>
      <c r="F47" s="860">
        <v>268</v>
      </c>
      <c r="G47" s="860">
        <v>304</v>
      </c>
      <c r="H47" s="860">
        <v>258</v>
      </c>
      <c r="I47" s="860">
        <v>234</v>
      </c>
      <c r="J47" s="860">
        <v>182</v>
      </c>
      <c r="K47" s="860">
        <v>93</v>
      </c>
      <c r="L47" s="860">
        <v>97</v>
      </c>
      <c r="M47" s="860">
        <v>161</v>
      </c>
      <c r="N47" s="860">
        <v>145</v>
      </c>
      <c r="O47" s="860">
        <v>175</v>
      </c>
      <c r="P47" s="860">
        <v>226</v>
      </c>
      <c r="Q47" s="860">
        <v>234</v>
      </c>
      <c r="R47" s="857"/>
      <c r="S47" s="858"/>
    </row>
    <row r="48" spans="1:19" s="451" customFormat="1" ht="10.5" customHeight="1" x14ac:dyDescent="0.2">
      <c r="A48" s="448"/>
      <c r="B48" s="449"/>
      <c r="C48" s="853"/>
      <c r="D48" s="531" t="s">
        <v>238</v>
      </c>
      <c r="E48" s="895">
        <v>153</v>
      </c>
      <c r="F48" s="895">
        <v>160</v>
      </c>
      <c r="G48" s="895">
        <v>172</v>
      </c>
      <c r="H48" s="895">
        <v>142</v>
      </c>
      <c r="I48" s="895">
        <v>141</v>
      </c>
      <c r="J48" s="895">
        <v>93</v>
      </c>
      <c r="K48" s="895">
        <v>36</v>
      </c>
      <c r="L48" s="895">
        <v>27</v>
      </c>
      <c r="M48" s="895">
        <v>49</v>
      </c>
      <c r="N48" s="895">
        <v>65</v>
      </c>
      <c r="O48" s="895">
        <v>69</v>
      </c>
      <c r="P48" s="895">
        <v>91</v>
      </c>
      <c r="Q48" s="895">
        <v>96</v>
      </c>
      <c r="R48" s="486"/>
      <c r="S48" s="428"/>
    </row>
    <row r="49" spans="1:19" s="451" customFormat="1" ht="10.5" customHeight="1" x14ac:dyDescent="0.2">
      <c r="A49" s="448"/>
      <c r="B49" s="449"/>
      <c r="C49" s="853"/>
      <c r="D49" s="531" t="s">
        <v>239</v>
      </c>
      <c r="E49" s="895">
        <v>26</v>
      </c>
      <c r="F49" s="895">
        <v>27</v>
      </c>
      <c r="G49" s="895">
        <v>27</v>
      </c>
      <c r="H49" s="895">
        <v>22</v>
      </c>
      <c r="I49" s="895">
        <v>25</v>
      </c>
      <c r="J49" s="895">
        <v>22</v>
      </c>
      <c r="K49" s="895">
        <v>9</v>
      </c>
      <c r="L49" s="895">
        <v>18</v>
      </c>
      <c r="M49" s="895">
        <v>23</v>
      </c>
      <c r="N49" s="895">
        <v>20</v>
      </c>
      <c r="O49" s="895">
        <v>19</v>
      </c>
      <c r="P49" s="895">
        <v>21</v>
      </c>
      <c r="Q49" s="895">
        <v>26</v>
      </c>
      <c r="R49" s="486"/>
      <c r="S49" s="428"/>
    </row>
    <row r="50" spans="1:19" s="451" customFormat="1" ht="10.5" customHeight="1" x14ac:dyDescent="0.2">
      <c r="A50" s="448"/>
      <c r="B50" s="449"/>
      <c r="C50" s="853"/>
      <c r="D50" s="959" t="s">
        <v>240</v>
      </c>
      <c r="E50" s="895">
        <v>65</v>
      </c>
      <c r="F50" s="895">
        <v>64</v>
      </c>
      <c r="G50" s="895">
        <v>97</v>
      </c>
      <c r="H50" s="895">
        <v>87</v>
      </c>
      <c r="I50" s="895">
        <v>64</v>
      </c>
      <c r="J50" s="895">
        <v>55</v>
      </c>
      <c r="K50" s="895">
        <v>40</v>
      </c>
      <c r="L50" s="895">
        <v>49</v>
      </c>
      <c r="M50" s="895">
        <v>80</v>
      </c>
      <c r="N50" s="895">
        <v>53</v>
      </c>
      <c r="O50" s="895">
        <v>58</v>
      </c>
      <c r="P50" s="895">
        <v>96</v>
      </c>
      <c r="Q50" s="895">
        <v>98</v>
      </c>
      <c r="R50" s="486"/>
      <c r="S50" s="428"/>
    </row>
    <row r="51" spans="1:19" s="451" customFormat="1" ht="10.5" customHeight="1" x14ac:dyDescent="0.2">
      <c r="A51" s="448"/>
      <c r="B51" s="449"/>
      <c r="C51" s="853"/>
      <c r="D51" s="959" t="s">
        <v>242</v>
      </c>
      <c r="E51" s="895" t="s">
        <v>9</v>
      </c>
      <c r="F51" s="895" t="s">
        <v>9</v>
      </c>
      <c r="G51" s="895" t="s">
        <v>9</v>
      </c>
      <c r="H51" s="895" t="s">
        <v>9</v>
      </c>
      <c r="I51" s="895" t="s">
        <v>9</v>
      </c>
      <c r="J51" s="895" t="s">
        <v>9</v>
      </c>
      <c r="K51" s="895" t="s">
        <v>9</v>
      </c>
      <c r="L51" s="895" t="s">
        <v>9</v>
      </c>
      <c r="M51" s="895" t="s">
        <v>9</v>
      </c>
      <c r="N51" s="895" t="s">
        <v>9</v>
      </c>
      <c r="O51" s="895" t="s">
        <v>9</v>
      </c>
      <c r="P51" s="895" t="s">
        <v>9</v>
      </c>
      <c r="Q51" s="895" t="s">
        <v>9</v>
      </c>
      <c r="R51" s="486"/>
      <c r="S51" s="428"/>
    </row>
    <row r="52" spans="1:19" s="451" customFormat="1" ht="10.5" customHeight="1" x14ac:dyDescent="0.2">
      <c r="A52" s="448"/>
      <c r="B52" s="449"/>
      <c r="C52" s="853"/>
      <c r="D52" s="531" t="s">
        <v>241</v>
      </c>
      <c r="E52" s="896">
        <v>14</v>
      </c>
      <c r="F52" s="896">
        <v>17</v>
      </c>
      <c r="G52" s="896">
        <v>8</v>
      </c>
      <c r="H52" s="896">
        <v>7</v>
      </c>
      <c r="I52" s="896">
        <v>4</v>
      </c>
      <c r="J52" s="896">
        <v>12</v>
      </c>
      <c r="K52" s="896">
        <v>8</v>
      </c>
      <c r="L52" s="896">
        <v>3</v>
      </c>
      <c r="M52" s="896">
        <v>9</v>
      </c>
      <c r="N52" s="896">
        <v>7</v>
      </c>
      <c r="O52" s="896">
        <v>29</v>
      </c>
      <c r="P52" s="896">
        <v>18</v>
      </c>
      <c r="Q52" s="896">
        <v>14</v>
      </c>
      <c r="R52" s="486"/>
      <c r="S52" s="428"/>
    </row>
    <row r="53" spans="1:19" s="859" customFormat="1" ht="11.25" customHeight="1" x14ac:dyDescent="0.2">
      <c r="A53" s="855"/>
      <c r="B53" s="856"/>
      <c r="C53" s="1615" t="s">
        <v>395</v>
      </c>
      <c r="D53" s="1615"/>
      <c r="E53" s="860">
        <v>138</v>
      </c>
      <c r="F53" s="860">
        <v>75</v>
      </c>
      <c r="G53" s="860">
        <v>137</v>
      </c>
      <c r="H53" s="860">
        <v>103</v>
      </c>
      <c r="I53" s="860">
        <v>118</v>
      </c>
      <c r="J53" s="860">
        <v>18</v>
      </c>
      <c r="K53" s="860">
        <v>14</v>
      </c>
      <c r="L53" s="860">
        <v>9</v>
      </c>
      <c r="M53" s="860">
        <v>13</v>
      </c>
      <c r="N53" s="860">
        <v>37</v>
      </c>
      <c r="O53" s="860">
        <v>35</v>
      </c>
      <c r="P53" s="860">
        <v>84</v>
      </c>
      <c r="Q53" s="860">
        <v>77</v>
      </c>
      <c r="R53" s="857"/>
      <c r="S53" s="858"/>
    </row>
    <row r="54" spans="1:19" s="451" customFormat="1" ht="10.5" customHeight="1" x14ac:dyDescent="0.2">
      <c r="A54" s="448"/>
      <c r="B54" s="449"/>
      <c r="C54" s="958"/>
      <c r="D54" s="959" t="s">
        <v>461</v>
      </c>
      <c r="E54" s="895" t="s">
        <v>9</v>
      </c>
      <c r="F54" s="895" t="s">
        <v>9</v>
      </c>
      <c r="G54" s="895" t="s">
        <v>9</v>
      </c>
      <c r="H54" s="895">
        <v>1</v>
      </c>
      <c r="I54" s="896" t="s">
        <v>9</v>
      </c>
      <c r="J54" s="896">
        <v>1</v>
      </c>
      <c r="K54" s="896">
        <v>1</v>
      </c>
      <c r="L54" s="896" t="s">
        <v>9</v>
      </c>
      <c r="M54" s="895" t="s">
        <v>9</v>
      </c>
      <c r="N54" s="895" t="s">
        <v>9</v>
      </c>
      <c r="O54" s="895" t="s">
        <v>9</v>
      </c>
      <c r="P54" s="895" t="s">
        <v>9</v>
      </c>
      <c r="Q54" s="895">
        <v>1</v>
      </c>
      <c r="R54" s="486"/>
      <c r="S54" s="428"/>
    </row>
    <row r="55" spans="1:19" s="451" customFormat="1" ht="10.5" customHeight="1" x14ac:dyDescent="0.2">
      <c r="A55" s="448"/>
      <c r="B55" s="449"/>
      <c r="C55" s="853"/>
      <c r="D55" s="531" t="s">
        <v>243</v>
      </c>
      <c r="E55" s="896">
        <v>1</v>
      </c>
      <c r="F55" s="896">
        <v>1</v>
      </c>
      <c r="G55" s="896" t="s">
        <v>9</v>
      </c>
      <c r="H55" s="896">
        <v>1</v>
      </c>
      <c r="I55" s="896">
        <v>2</v>
      </c>
      <c r="J55" s="896" t="s">
        <v>9</v>
      </c>
      <c r="K55" s="896">
        <v>1</v>
      </c>
      <c r="L55" s="896" t="s">
        <v>9</v>
      </c>
      <c r="M55" s="896" t="s">
        <v>9</v>
      </c>
      <c r="N55" s="896">
        <v>1</v>
      </c>
      <c r="O55" s="896" t="s">
        <v>9</v>
      </c>
      <c r="P55" s="896" t="s">
        <v>9</v>
      </c>
      <c r="Q55" s="896">
        <v>1</v>
      </c>
      <c r="R55" s="486"/>
      <c r="S55" s="428"/>
    </row>
    <row r="56" spans="1:19" s="451" customFormat="1" ht="10.5" customHeight="1" x14ac:dyDescent="0.2">
      <c r="A56" s="448"/>
      <c r="B56" s="449"/>
      <c r="C56" s="853"/>
      <c r="D56" s="531" t="s">
        <v>244</v>
      </c>
      <c r="E56" s="896">
        <v>137</v>
      </c>
      <c r="F56" s="896">
        <v>74</v>
      </c>
      <c r="G56" s="896">
        <v>137</v>
      </c>
      <c r="H56" s="896">
        <v>101</v>
      </c>
      <c r="I56" s="896">
        <v>116</v>
      </c>
      <c r="J56" s="896">
        <v>17</v>
      </c>
      <c r="K56" s="896">
        <v>12</v>
      </c>
      <c r="L56" s="896">
        <v>9</v>
      </c>
      <c r="M56" s="896">
        <v>13</v>
      </c>
      <c r="N56" s="896">
        <v>36</v>
      </c>
      <c r="O56" s="896">
        <v>35</v>
      </c>
      <c r="P56" s="896">
        <v>84</v>
      </c>
      <c r="Q56" s="896">
        <v>75</v>
      </c>
      <c r="R56" s="486"/>
      <c r="S56" s="428"/>
    </row>
    <row r="57" spans="1:19" s="699" customFormat="1" ht="13.5" customHeight="1" x14ac:dyDescent="0.2">
      <c r="A57" s="696"/>
      <c r="B57" s="679"/>
      <c r="C57" s="461" t="s">
        <v>414</v>
      </c>
      <c r="D57" s="697"/>
      <c r="E57" s="434"/>
      <c r="F57" s="434"/>
      <c r="G57" s="462"/>
      <c r="H57" s="462"/>
      <c r="I57" s="1617"/>
      <c r="J57" s="1617"/>
      <c r="K57" s="1617"/>
      <c r="L57" s="1617"/>
      <c r="M57" s="1617"/>
      <c r="N57" s="1617"/>
      <c r="O57" s="1617"/>
      <c r="P57" s="1617"/>
      <c r="Q57" s="1617"/>
      <c r="R57" s="698"/>
      <c r="S57" s="462"/>
    </row>
    <row r="58" spans="1:19" s="420" customFormat="1" ht="16.5" customHeight="1" thickBot="1" x14ac:dyDescent="0.25">
      <c r="A58" s="453"/>
      <c r="B58" s="463"/>
      <c r="C58" s="960" t="s">
        <v>462</v>
      </c>
      <c r="D58" s="464"/>
      <c r="E58" s="466"/>
      <c r="F58" s="466"/>
      <c r="G58" s="466"/>
      <c r="H58" s="466"/>
      <c r="I58" s="466"/>
      <c r="J58" s="466"/>
      <c r="K58" s="466"/>
      <c r="L58" s="466"/>
      <c r="M58" s="466"/>
      <c r="N58" s="466"/>
      <c r="O58" s="466"/>
      <c r="P58" s="466"/>
      <c r="Q58" s="435" t="s">
        <v>72</v>
      </c>
      <c r="R58" s="467"/>
      <c r="S58" s="468"/>
    </row>
    <row r="59" spans="1:19" ht="13.5" customHeight="1" thickBot="1" x14ac:dyDescent="0.25">
      <c r="A59" s="370"/>
      <c r="B59" s="463"/>
      <c r="C59" s="1612" t="s">
        <v>287</v>
      </c>
      <c r="D59" s="1613"/>
      <c r="E59" s="1613"/>
      <c r="F59" s="1613"/>
      <c r="G59" s="1613"/>
      <c r="H59" s="1613"/>
      <c r="I59" s="1613"/>
      <c r="J59" s="1613"/>
      <c r="K59" s="1613"/>
      <c r="L59" s="1613"/>
      <c r="M59" s="1613"/>
      <c r="N59" s="1613"/>
      <c r="O59" s="1613"/>
      <c r="P59" s="1613"/>
      <c r="Q59" s="1614"/>
      <c r="R59" s="435"/>
      <c r="S59" s="422"/>
    </row>
    <row r="60" spans="1:19" ht="3.75" customHeight="1" x14ac:dyDescent="0.2">
      <c r="A60" s="370"/>
      <c r="B60" s="463"/>
      <c r="C60" s="1609" t="s">
        <v>68</v>
      </c>
      <c r="D60" s="1609"/>
      <c r="F60" s="1116"/>
      <c r="G60" s="1116"/>
      <c r="H60" s="1116"/>
      <c r="I60" s="1116"/>
      <c r="J60" s="1116"/>
      <c r="K60" s="1116"/>
      <c r="L60" s="1116"/>
      <c r="M60" s="1116"/>
      <c r="N60" s="1116"/>
      <c r="O60" s="1116"/>
      <c r="P60" s="1116"/>
      <c r="Q60" s="865"/>
      <c r="R60" s="467"/>
      <c r="S60" s="422"/>
    </row>
    <row r="61" spans="1:19" ht="10.5" customHeight="1" x14ac:dyDescent="0.2">
      <c r="A61" s="370"/>
      <c r="B61" s="432"/>
      <c r="C61" s="1610"/>
      <c r="D61" s="1610"/>
      <c r="E61" s="1618">
        <v>2018</v>
      </c>
      <c r="F61" s="1618"/>
      <c r="G61" s="1618"/>
      <c r="H61" s="1618"/>
      <c r="I61" s="1618"/>
      <c r="J61" s="1618"/>
      <c r="K61" s="1618"/>
      <c r="L61" s="1618"/>
      <c r="M61" s="1619"/>
      <c r="N61" s="1618">
        <v>2019</v>
      </c>
      <c r="O61" s="1618"/>
      <c r="P61" s="1618"/>
      <c r="Q61" s="1618"/>
      <c r="R61" s="422"/>
      <c r="S61" s="422"/>
    </row>
    <row r="62" spans="1:19" ht="12.75" customHeight="1" x14ac:dyDescent="0.2">
      <c r="A62" s="370"/>
      <c r="B62" s="432"/>
      <c r="C62" s="385"/>
      <c r="D62" s="385"/>
      <c r="E62" s="900" t="s">
        <v>101</v>
      </c>
      <c r="F62" s="900" t="s">
        <v>100</v>
      </c>
      <c r="G62" s="900" t="s">
        <v>99</v>
      </c>
      <c r="H62" s="900" t="s">
        <v>98</v>
      </c>
      <c r="I62" s="900" t="s">
        <v>97</v>
      </c>
      <c r="J62" s="900" t="s">
        <v>96</v>
      </c>
      <c r="K62" s="900" t="s">
        <v>95</v>
      </c>
      <c r="L62" s="900" t="s">
        <v>94</v>
      </c>
      <c r="M62" s="900" t="s">
        <v>93</v>
      </c>
      <c r="N62" s="900" t="s">
        <v>92</v>
      </c>
      <c r="O62" s="900" t="s">
        <v>103</v>
      </c>
      <c r="P62" s="1170" t="s">
        <v>102</v>
      </c>
      <c r="Q62" s="900" t="s">
        <v>101</v>
      </c>
      <c r="R62" s="467"/>
      <c r="S62" s="422"/>
    </row>
    <row r="63" spans="1:19" ht="9.75" customHeight="1" x14ac:dyDescent="0.2">
      <c r="A63" s="370"/>
      <c r="B63" s="463"/>
      <c r="C63" s="1611" t="s">
        <v>91</v>
      </c>
      <c r="D63" s="1611"/>
      <c r="E63" s="899"/>
      <c r="F63" s="899"/>
      <c r="G63" s="897"/>
      <c r="H63" s="897"/>
      <c r="I63" s="897"/>
      <c r="J63" s="897"/>
      <c r="K63" s="897"/>
      <c r="L63" s="897"/>
      <c r="M63" s="897"/>
      <c r="N63" s="897"/>
      <c r="O63" s="897"/>
      <c r="P63" s="897"/>
      <c r="Q63" s="897"/>
      <c r="R63" s="467"/>
      <c r="S63" s="422"/>
    </row>
    <row r="64" spans="1:19" s="474" customFormat="1" ht="9.75" customHeight="1" x14ac:dyDescent="0.2">
      <c r="A64" s="471"/>
      <c r="B64" s="472"/>
      <c r="C64" s="473" t="s">
        <v>90</v>
      </c>
      <c r="D64" s="396"/>
      <c r="E64" s="898">
        <v>0.66</v>
      </c>
      <c r="F64" s="898">
        <v>0.41</v>
      </c>
      <c r="G64" s="898">
        <v>0.06</v>
      </c>
      <c r="H64" s="898">
        <v>-0.61</v>
      </c>
      <c r="I64" s="898">
        <v>-0.35</v>
      </c>
      <c r="J64" s="898">
        <v>1.1299999999999999</v>
      </c>
      <c r="K64" s="898">
        <v>-0.09</v>
      </c>
      <c r="L64" s="898">
        <v>-0.45</v>
      </c>
      <c r="M64" s="898">
        <v>-0.23</v>
      </c>
      <c r="N64" s="898">
        <v>-1.2</v>
      </c>
      <c r="O64" s="898">
        <v>-0.22</v>
      </c>
      <c r="P64" s="898">
        <v>1.77</v>
      </c>
      <c r="Q64" s="898">
        <v>0.57999999999999996</v>
      </c>
      <c r="R64" s="410"/>
      <c r="S64" s="410"/>
    </row>
    <row r="65" spans="1:19" s="474" customFormat="1" ht="9.75" customHeight="1" x14ac:dyDescent="0.2">
      <c r="A65" s="471"/>
      <c r="B65" s="472"/>
      <c r="C65" s="473" t="s">
        <v>89</v>
      </c>
      <c r="D65" s="396"/>
      <c r="E65" s="898">
        <v>0.4</v>
      </c>
      <c r="F65" s="898">
        <v>1.04</v>
      </c>
      <c r="G65" s="898">
        <v>1.52</v>
      </c>
      <c r="H65" s="898">
        <v>1.58</v>
      </c>
      <c r="I65" s="898">
        <v>1.22</v>
      </c>
      <c r="J65" s="898">
        <v>1.4</v>
      </c>
      <c r="K65" s="898">
        <v>0.96</v>
      </c>
      <c r="L65" s="898">
        <v>0.86</v>
      </c>
      <c r="M65" s="898">
        <v>0.66</v>
      </c>
      <c r="N65" s="898">
        <v>0.48</v>
      </c>
      <c r="O65" s="898">
        <v>0.94</v>
      </c>
      <c r="P65" s="898">
        <v>0.85</v>
      </c>
      <c r="Q65" s="898">
        <v>0.77</v>
      </c>
      <c r="R65" s="410"/>
      <c r="S65" s="410"/>
    </row>
    <row r="66" spans="1:19" s="474" customFormat="1" ht="11.25" customHeight="1" x14ac:dyDescent="0.2">
      <c r="A66" s="471"/>
      <c r="B66" s="472"/>
      <c r="C66" s="473" t="s">
        <v>252</v>
      </c>
      <c r="D66" s="396"/>
      <c r="E66" s="898">
        <v>1.07</v>
      </c>
      <c r="F66" s="898">
        <v>1.04</v>
      </c>
      <c r="G66" s="898">
        <v>1.0900000000000001</v>
      </c>
      <c r="H66" s="898">
        <v>1.1499999999999999</v>
      </c>
      <c r="I66" s="898">
        <v>1.1499999999999999</v>
      </c>
      <c r="J66" s="898">
        <v>1.1499999999999999</v>
      </c>
      <c r="K66" s="898">
        <v>1.1200000000000001</v>
      </c>
      <c r="L66" s="898">
        <v>1.06</v>
      </c>
      <c r="M66" s="898">
        <v>0.99</v>
      </c>
      <c r="N66" s="898">
        <v>0.95</v>
      </c>
      <c r="O66" s="898">
        <v>0.98</v>
      </c>
      <c r="P66" s="898">
        <v>0.99</v>
      </c>
      <c r="Q66" s="898">
        <v>1.02</v>
      </c>
      <c r="R66" s="410"/>
      <c r="S66" s="410"/>
    </row>
    <row r="67" spans="1:19" ht="11.25" customHeight="1" x14ac:dyDescent="0.2">
      <c r="A67" s="370"/>
      <c r="B67" s="463"/>
      <c r="C67" s="848" t="s">
        <v>88</v>
      </c>
      <c r="D67" s="470"/>
      <c r="E67" s="475"/>
      <c r="F67" s="178"/>
      <c r="G67" s="520"/>
      <c r="H67" s="520"/>
      <c r="I67" s="520"/>
      <c r="J67" s="84"/>
      <c r="K67" s="475"/>
      <c r="L67" s="520"/>
      <c r="M67" s="520"/>
      <c r="N67" s="520"/>
      <c r="O67" s="520"/>
      <c r="P67" s="520"/>
      <c r="Q67" s="476"/>
      <c r="R67" s="467"/>
      <c r="S67" s="422"/>
    </row>
    <row r="68" spans="1:19" ht="9.75" customHeight="1" x14ac:dyDescent="0.2">
      <c r="A68" s="370"/>
      <c r="B68" s="477"/>
      <c r="C68" s="430"/>
      <c r="D68" s="677" t="s">
        <v>605</v>
      </c>
      <c r="E68" s="557"/>
      <c r="F68" s="559"/>
      <c r="G68" s="80"/>
      <c r="H68" s="80"/>
      <c r="I68" s="80"/>
      <c r="J68" s="560">
        <v>45.507047977583362</v>
      </c>
      <c r="K68" s="475"/>
      <c r="L68" s="520"/>
      <c r="M68" s="520"/>
      <c r="N68" s="520"/>
      <c r="O68" s="520"/>
      <c r="P68" s="520"/>
      <c r="Q68" s="1093">
        <f>+J68</f>
        <v>45.507047977583362</v>
      </c>
      <c r="R68" s="467"/>
      <c r="S68" s="422"/>
    </row>
    <row r="69" spans="1:19" ht="9.75" customHeight="1" x14ac:dyDescent="0.2">
      <c r="A69" s="370"/>
      <c r="B69" s="478"/>
      <c r="C69" s="396"/>
      <c r="D69" s="561" t="s">
        <v>606</v>
      </c>
      <c r="E69" s="562"/>
      <c r="F69" s="562"/>
      <c r="G69" s="562"/>
      <c r="H69" s="562"/>
      <c r="I69" s="562"/>
      <c r="J69" s="560">
        <v>22.66885524955924</v>
      </c>
      <c r="K69" s="475"/>
      <c r="L69" s="194"/>
      <c r="M69" s="520"/>
      <c r="N69" s="520"/>
      <c r="O69" s="520"/>
      <c r="P69" s="520"/>
      <c r="Q69" s="1093">
        <f t="shared" ref="Q69:Q72" si="0">+J69</f>
        <v>22.66885524955924</v>
      </c>
      <c r="R69" s="479"/>
      <c r="S69" s="479"/>
    </row>
    <row r="70" spans="1:19" ht="9.75" customHeight="1" x14ac:dyDescent="0.2">
      <c r="A70" s="370"/>
      <c r="B70" s="478"/>
      <c r="C70" s="396"/>
      <c r="D70" s="561" t="s">
        <v>607</v>
      </c>
      <c r="E70" s="557"/>
      <c r="F70" s="179"/>
      <c r="G70" s="179"/>
      <c r="H70" s="80"/>
      <c r="I70" s="180"/>
      <c r="J70" s="560">
        <v>22.368775514433146</v>
      </c>
      <c r="K70" s="475"/>
      <c r="L70" s="194"/>
      <c r="M70" s="520"/>
      <c r="N70" s="520"/>
      <c r="O70" s="520"/>
      <c r="P70" s="520"/>
      <c r="Q70" s="1093">
        <f t="shared" si="0"/>
        <v>22.368775514433146</v>
      </c>
      <c r="R70" s="480"/>
      <c r="S70" s="422"/>
    </row>
    <row r="71" spans="1:19" ht="9.75" customHeight="1" x14ac:dyDescent="0.2">
      <c r="A71" s="370"/>
      <c r="B71" s="478"/>
      <c r="C71" s="396"/>
      <c r="D71" s="561" t="s">
        <v>608</v>
      </c>
      <c r="E71" s="563"/>
      <c r="F71" s="561"/>
      <c r="G71" s="561"/>
      <c r="H71" s="561"/>
      <c r="I71" s="561"/>
      <c r="J71" s="560">
        <v>18.308904297679529</v>
      </c>
      <c r="K71" s="475"/>
      <c r="L71" s="194"/>
      <c r="M71" s="520"/>
      <c r="N71" s="520"/>
      <c r="O71" s="520"/>
      <c r="P71" s="520"/>
      <c r="Q71" s="1093">
        <f t="shared" si="0"/>
        <v>18.308904297679529</v>
      </c>
      <c r="R71" s="480"/>
      <c r="S71" s="422"/>
    </row>
    <row r="72" spans="1:19" ht="9.75" customHeight="1" x14ac:dyDescent="0.2">
      <c r="A72" s="370"/>
      <c r="B72" s="478"/>
      <c r="C72" s="396"/>
      <c r="D72" s="564" t="s">
        <v>609</v>
      </c>
      <c r="E72" s="565"/>
      <c r="F72" s="565"/>
      <c r="G72" s="565"/>
      <c r="H72" s="565"/>
      <c r="I72" s="565"/>
      <c r="J72" s="560">
        <v>4.0717703800885463</v>
      </c>
      <c r="K72" s="475"/>
      <c r="L72" s="194"/>
      <c r="M72" s="520"/>
      <c r="N72" s="520"/>
      <c r="O72" s="520"/>
      <c r="P72" s="520"/>
      <c r="Q72" s="1093">
        <f t="shared" si="0"/>
        <v>4.0717703800885463</v>
      </c>
      <c r="R72" s="480"/>
      <c r="S72" s="422"/>
    </row>
    <row r="73" spans="1:19" ht="9.75" customHeight="1" x14ac:dyDescent="0.2">
      <c r="A73" s="370"/>
      <c r="B73" s="478"/>
      <c r="C73" s="396"/>
      <c r="D73" s="561" t="s">
        <v>610</v>
      </c>
      <c r="E73" s="179"/>
      <c r="F73" s="179"/>
      <c r="G73" s="179"/>
      <c r="H73" s="80"/>
      <c r="I73" s="180"/>
      <c r="J73" s="1094">
        <v>-24.021475905310787</v>
      </c>
      <c r="K73" s="475"/>
      <c r="L73" s="194"/>
      <c r="M73" s="520"/>
      <c r="N73" s="520"/>
      <c r="O73" s="520"/>
      <c r="P73" s="520"/>
      <c r="Q73" s="475"/>
      <c r="R73" s="480"/>
      <c r="S73" s="422"/>
    </row>
    <row r="74" spans="1:19" ht="9.75" customHeight="1" x14ac:dyDescent="0.2">
      <c r="A74" s="370"/>
      <c r="B74" s="478"/>
      <c r="C74" s="396"/>
      <c r="D74" s="561" t="s">
        <v>611</v>
      </c>
      <c r="E74" s="558"/>
      <c r="F74" s="180"/>
      <c r="G74" s="180"/>
      <c r="H74" s="80"/>
      <c r="I74" s="180"/>
      <c r="J74" s="1094">
        <v>-8.1639197075610852</v>
      </c>
      <c r="K74" s="475"/>
      <c r="L74" s="194"/>
      <c r="M74" s="520"/>
      <c r="N74" s="520"/>
      <c r="O74" s="520"/>
      <c r="P74" s="520"/>
      <c r="Q74" s="566"/>
      <c r="R74" s="480"/>
      <c r="S74" s="422"/>
    </row>
    <row r="75" spans="1:19" ht="9.75" customHeight="1" x14ac:dyDescent="0.2">
      <c r="A75" s="370"/>
      <c r="B75" s="478"/>
      <c r="C75" s="396"/>
      <c r="D75" s="561" t="s">
        <v>612</v>
      </c>
      <c r="E75" s="558"/>
      <c r="F75" s="180"/>
      <c r="G75" s="180"/>
      <c r="H75" s="80"/>
      <c r="I75" s="180"/>
      <c r="J75" s="1094">
        <v>-7.8494318181818068</v>
      </c>
      <c r="K75" s="475"/>
      <c r="L75" s="194"/>
      <c r="M75" s="520"/>
      <c r="N75" s="520"/>
      <c r="O75" s="520"/>
      <c r="P75" s="520"/>
      <c r="Q75" s="566"/>
      <c r="R75" s="480"/>
      <c r="S75" s="422"/>
    </row>
    <row r="76" spans="1:19" ht="9.75" customHeight="1" x14ac:dyDescent="0.2">
      <c r="A76" s="370"/>
      <c r="B76" s="478"/>
      <c r="C76" s="396"/>
      <c r="D76" s="561" t="s">
        <v>613</v>
      </c>
      <c r="E76" s="558"/>
      <c r="F76" s="180"/>
      <c r="G76" s="180"/>
      <c r="H76" s="80"/>
      <c r="I76" s="180"/>
      <c r="J76" s="1094">
        <v>-2.8531422452845678</v>
      </c>
      <c r="K76" s="475"/>
      <c r="L76" s="194"/>
      <c r="M76" s="520"/>
      <c r="N76" s="520"/>
      <c r="O76" s="520"/>
      <c r="P76" s="520"/>
      <c r="Q76" s="566"/>
      <c r="R76" s="480"/>
      <c r="S76" s="422"/>
    </row>
    <row r="77" spans="1:19" ht="9.75" customHeight="1" x14ac:dyDescent="0.2">
      <c r="A77" s="370"/>
      <c r="B77" s="478"/>
      <c r="C77" s="396"/>
      <c r="D77" s="561" t="s">
        <v>614</v>
      </c>
      <c r="E77" s="558"/>
      <c r="F77" s="179"/>
      <c r="G77" s="179"/>
      <c r="H77" s="80"/>
      <c r="I77" s="180"/>
      <c r="J77" s="1094">
        <v>-2.1381614167326868</v>
      </c>
      <c r="K77" s="475"/>
      <c r="L77" s="194"/>
      <c r="M77" s="520"/>
      <c r="N77" s="520"/>
      <c r="O77" s="520"/>
      <c r="P77" s="520"/>
      <c r="Q77" s="475"/>
      <c r="R77" s="480"/>
      <c r="S77" s="422"/>
    </row>
    <row r="78" spans="1:19" ht="0.75" customHeight="1" x14ac:dyDescent="0.2">
      <c r="A78" s="370"/>
      <c r="B78" s="478"/>
      <c r="C78" s="396"/>
      <c r="D78" s="481"/>
      <c r="E78" s="475"/>
      <c r="F78" s="179"/>
      <c r="G78" s="179"/>
      <c r="H78" s="80"/>
      <c r="I78" s="180"/>
      <c r="J78" s="476"/>
      <c r="K78" s="475"/>
      <c r="L78" s="194"/>
      <c r="M78" s="520"/>
      <c r="N78" s="520"/>
      <c r="O78" s="520"/>
      <c r="P78" s="520"/>
      <c r="Q78" s="475"/>
      <c r="R78" s="480"/>
      <c r="S78" s="422"/>
    </row>
    <row r="79" spans="1:19" ht="12" customHeight="1" x14ac:dyDescent="0.2">
      <c r="A79" s="370"/>
      <c r="B79" s="482"/>
      <c r="C79" s="465" t="s">
        <v>236</v>
      </c>
      <c r="D79" s="481"/>
      <c r="E79" s="465"/>
      <c r="F79" s="465"/>
      <c r="G79" s="483" t="s">
        <v>87</v>
      </c>
      <c r="H79" s="465"/>
      <c r="I79" s="465"/>
      <c r="J79" s="465"/>
      <c r="K79" s="465"/>
      <c r="L79" s="465"/>
      <c r="M79" s="465"/>
      <c r="N79" s="465"/>
      <c r="O79" s="181"/>
      <c r="P79" s="181"/>
      <c r="Q79" s="181"/>
      <c r="R79" s="467"/>
      <c r="S79" s="422"/>
    </row>
    <row r="80" spans="1:19" s="131" customFormat="1" ht="13.5" customHeight="1" x14ac:dyDescent="0.2">
      <c r="A80" s="130"/>
      <c r="B80" s="235">
        <v>16</v>
      </c>
      <c r="C80" s="1564">
        <v>43586</v>
      </c>
      <c r="D80" s="1564"/>
      <c r="E80" s="1564"/>
      <c r="F80" s="132"/>
      <c r="G80" s="132"/>
      <c r="H80" s="132"/>
      <c r="I80" s="132"/>
      <c r="J80" s="132"/>
      <c r="K80" s="132"/>
      <c r="L80" s="132"/>
      <c r="M80" s="132"/>
      <c r="N80" s="132"/>
      <c r="P80" s="130"/>
      <c r="R80" s="136"/>
    </row>
  </sheetData>
  <mergeCells count="47">
    <mergeCell ref="C80:E80"/>
    <mergeCell ref="C38:D38"/>
    <mergeCell ref="C39:D39"/>
    <mergeCell ref="C40:D40"/>
    <mergeCell ref="C41:D41"/>
    <mergeCell ref="C42:Q42"/>
    <mergeCell ref="C60:D61"/>
    <mergeCell ref="C63:D63"/>
    <mergeCell ref="C59:Q59"/>
    <mergeCell ref="C53:D53"/>
    <mergeCell ref="C43:Q43"/>
    <mergeCell ref="C47:D47"/>
    <mergeCell ref="I57:Q57"/>
    <mergeCell ref="N61:Q61"/>
    <mergeCell ref="E61:M61"/>
    <mergeCell ref="C46:D46"/>
    <mergeCell ref="C10:D10"/>
    <mergeCell ref="C20:D20"/>
    <mergeCell ref="C21:D21"/>
    <mergeCell ref="C22:D22"/>
    <mergeCell ref="C23:D23"/>
    <mergeCell ref="C1:F1"/>
    <mergeCell ref="C4:Q4"/>
    <mergeCell ref="C6:Q6"/>
    <mergeCell ref="C7:D8"/>
    <mergeCell ref="G7:I7"/>
    <mergeCell ref="J7:L7"/>
    <mergeCell ref="M7:O7"/>
    <mergeCell ref="P7:Q7"/>
    <mergeCell ref="J1:P1"/>
    <mergeCell ref="E8:M8"/>
    <mergeCell ref="N8:Q8"/>
    <mergeCell ref="C29:D29"/>
    <mergeCell ref="C30:D30"/>
    <mergeCell ref="C24:D24"/>
    <mergeCell ref="C25:D25"/>
    <mergeCell ref="C26:D26"/>
    <mergeCell ref="C27:D27"/>
    <mergeCell ref="C28:D28"/>
    <mergeCell ref="C31:D31"/>
    <mergeCell ref="C33:D33"/>
    <mergeCell ref="C44:D45"/>
    <mergeCell ref="C34:D34"/>
    <mergeCell ref="C35:D35"/>
    <mergeCell ref="C32:D32"/>
    <mergeCell ref="C36:D36"/>
    <mergeCell ref="C37:D37"/>
  </mergeCells>
  <conditionalFormatting sqref="E62:N62 E45:Q45 E9:P9">
    <cfRule type="cellIs" dxfId="143" priority="173" operator="equal">
      <formula>"jan."</formula>
    </cfRule>
  </conditionalFormatting>
  <conditionalFormatting sqref="O62:Q62">
    <cfRule type="cellIs" dxfId="142" priority="133" operator="equal">
      <formula>"jan."</formula>
    </cfRule>
  </conditionalFormatting>
  <conditionalFormatting sqref="P9">
    <cfRule type="cellIs" dxfId="141" priority="131" operator="equal">
      <formula>"jan."</formula>
    </cfRule>
  </conditionalFormatting>
  <conditionalFormatting sqref="O9">
    <cfRule type="cellIs" dxfId="140" priority="129" operator="equal">
      <formula>"jan."</formula>
    </cfRule>
  </conditionalFormatting>
  <conditionalFormatting sqref="P9">
    <cfRule type="cellIs" dxfId="139" priority="128" operator="equal">
      <formula>"jan."</formula>
    </cfRule>
  </conditionalFormatting>
  <conditionalFormatting sqref="O9">
    <cfRule type="cellIs" dxfId="138" priority="127" operator="equal">
      <formula>"jan."</formula>
    </cfRule>
  </conditionalFormatting>
  <conditionalFormatting sqref="P9">
    <cfRule type="cellIs" dxfId="137" priority="126" operator="equal">
      <formula>"jan."</formula>
    </cfRule>
  </conditionalFormatting>
  <conditionalFormatting sqref="N9">
    <cfRule type="cellIs" dxfId="136" priority="125" operator="equal">
      <formula>"jan."</formula>
    </cfRule>
  </conditionalFormatting>
  <conditionalFormatting sqref="O9">
    <cfRule type="cellIs" dxfId="135" priority="124" operator="equal">
      <formula>"jan."</formula>
    </cfRule>
  </conditionalFormatting>
  <conditionalFormatting sqref="O9">
    <cfRule type="cellIs" dxfId="134" priority="122" operator="equal">
      <formula>"jan."</formula>
    </cfRule>
  </conditionalFormatting>
  <conditionalFormatting sqref="N9">
    <cfRule type="cellIs" dxfId="133" priority="121" operator="equal">
      <formula>"jan."</formula>
    </cfRule>
  </conditionalFormatting>
  <conditionalFormatting sqref="O9">
    <cfRule type="cellIs" dxfId="132" priority="120" operator="equal">
      <formula>"jan."</formula>
    </cfRule>
  </conditionalFormatting>
  <conditionalFormatting sqref="N9">
    <cfRule type="cellIs" dxfId="131" priority="119" operator="equal">
      <formula>"jan."</formula>
    </cfRule>
  </conditionalFormatting>
  <conditionalFormatting sqref="O9">
    <cfRule type="cellIs" dxfId="130" priority="118" operator="equal">
      <formula>"jan."</formula>
    </cfRule>
  </conditionalFormatting>
  <conditionalFormatting sqref="M9">
    <cfRule type="cellIs" dxfId="129" priority="117" operator="equal">
      <formula>"jan."</formula>
    </cfRule>
  </conditionalFormatting>
  <conditionalFormatting sqref="N9">
    <cfRule type="cellIs" dxfId="128" priority="116" operator="equal">
      <formula>"jan."</formula>
    </cfRule>
  </conditionalFormatting>
  <conditionalFormatting sqref="P9">
    <cfRule type="cellIs" dxfId="127" priority="115" operator="equal">
      <formula>"jan."</formula>
    </cfRule>
  </conditionalFormatting>
  <conditionalFormatting sqref="O9">
    <cfRule type="cellIs" dxfId="126" priority="114" operator="equal">
      <formula>"jan."</formula>
    </cfRule>
  </conditionalFormatting>
  <conditionalFormatting sqref="N9">
    <cfRule type="cellIs" dxfId="125" priority="113" operator="equal">
      <formula>"jan."</formula>
    </cfRule>
  </conditionalFormatting>
  <conditionalFormatting sqref="O9">
    <cfRule type="cellIs" dxfId="124" priority="112" operator="equal">
      <formula>"jan."</formula>
    </cfRule>
  </conditionalFormatting>
  <conditionalFormatting sqref="N9">
    <cfRule type="cellIs" dxfId="123" priority="111" operator="equal">
      <formula>"jan."</formula>
    </cfRule>
  </conditionalFormatting>
  <conditionalFormatting sqref="O9">
    <cfRule type="cellIs" dxfId="122" priority="110" operator="equal">
      <formula>"jan."</formula>
    </cfRule>
  </conditionalFormatting>
  <conditionalFormatting sqref="M9">
    <cfRule type="cellIs" dxfId="121" priority="109" operator="equal">
      <formula>"jan."</formula>
    </cfRule>
  </conditionalFormatting>
  <conditionalFormatting sqref="N9">
    <cfRule type="cellIs" dxfId="120" priority="108" operator="equal">
      <formula>"jan."</formula>
    </cfRule>
  </conditionalFormatting>
  <conditionalFormatting sqref="P9">
    <cfRule type="cellIs" dxfId="119" priority="107" operator="equal">
      <formula>"jan."</formula>
    </cfRule>
  </conditionalFormatting>
  <conditionalFormatting sqref="N9">
    <cfRule type="cellIs" dxfId="118" priority="106" operator="equal">
      <formula>"jan."</formula>
    </cfRule>
  </conditionalFormatting>
  <conditionalFormatting sqref="M9">
    <cfRule type="cellIs" dxfId="117" priority="105" operator="equal">
      <formula>"jan."</formula>
    </cfRule>
  </conditionalFormatting>
  <conditionalFormatting sqref="N9">
    <cfRule type="cellIs" dxfId="116" priority="104" operator="equal">
      <formula>"jan."</formula>
    </cfRule>
  </conditionalFormatting>
  <conditionalFormatting sqref="M9">
    <cfRule type="cellIs" dxfId="115" priority="103" operator="equal">
      <formula>"jan."</formula>
    </cfRule>
  </conditionalFormatting>
  <conditionalFormatting sqref="N9">
    <cfRule type="cellIs" dxfId="114" priority="102" operator="equal">
      <formula>"jan."</formula>
    </cfRule>
  </conditionalFormatting>
  <conditionalFormatting sqref="L9">
    <cfRule type="cellIs" dxfId="113" priority="101" operator="equal">
      <formula>"jan."</formula>
    </cfRule>
  </conditionalFormatting>
  <conditionalFormatting sqref="M9">
    <cfRule type="cellIs" dxfId="112" priority="100" operator="equal">
      <formula>"jan."</formula>
    </cfRule>
  </conditionalFormatting>
  <conditionalFormatting sqref="O9">
    <cfRule type="cellIs" dxfId="111" priority="99" operator="equal">
      <formula>"jan."</formula>
    </cfRule>
  </conditionalFormatting>
  <conditionalFormatting sqref="O9">
    <cfRule type="cellIs" dxfId="110" priority="98" operator="equal">
      <formula>"jan."</formula>
    </cfRule>
  </conditionalFormatting>
  <conditionalFormatting sqref="N9">
    <cfRule type="cellIs" dxfId="109" priority="97" operator="equal">
      <formula>"jan."</formula>
    </cfRule>
  </conditionalFormatting>
  <conditionalFormatting sqref="O9">
    <cfRule type="cellIs" dxfId="108" priority="96" operator="equal">
      <formula>"jan."</formula>
    </cfRule>
  </conditionalFormatting>
  <conditionalFormatting sqref="N9">
    <cfRule type="cellIs" dxfId="107" priority="95" operator="equal">
      <formula>"jan."</formula>
    </cfRule>
  </conditionalFormatting>
  <conditionalFormatting sqref="O9">
    <cfRule type="cellIs" dxfId="106" priority="94" operator="equal">
      <formula>"jan."</formula>
    </cfRule>
  </conditionalFormatting>
  <conditionalFormatting sqref="M9">
    <cfRule type="cellIs" dxfId="105" priority="93" operator="equal">
      <formula>"jan."</formula>
    </cfRule>
  </conditionalFormatting>
  <conditionalFormatting sqref="N9">
    <cfRule type="cellIs" dxfId="104" priority="92" operator="equal">
      <formula>"jan."</formula>
    </cfRule>
  </conditionalFormatting>
  <conditionalFormatting sqref="P9">
    <cfRule type="cellIs" dxfId="103" priority="91" operator="equal">
      <formula>"jan."</formula>
    </cfRule>
  </conditionalFormatting>
  <conditionalFormatting sqref="N9">
    <cfRule type="cellIs" dxfId="102" priority="90" operator="equal">
      <formula>"jan."</formula>
    </cfRule>
  </conditionalFormatting>
  <conditionalFormatting sqref="M9">
    <cfRule type="cellIs" dxfId="101" priority="89" operator="equal">
      <formula>"jan."</formula>
    </cfRule>
  </conditionalFormatting>
  <conditionalFormatting sqref="N9">
    <cfRule type="cellIs" dxfId="100" priority="88" operator="equal">
      <formula>"jan."</formula>
    </cfRule>
  </conditionalFormatting>
  <conditionalFormatting sqref="M9">
    <cfRule type="cellIs" dxfId="99" priority="87" operator="equal">
      <formula>"jan."</formula>
    </cfRule>
  </conditionalFormatting>
  <conditionalFormatting sqref="N9">
    <cfRule type="cellIs" dxfId="98" priority="86" operator="equal">
      <formula>"jan."</formula>
    </cfRule>
  </conditionalFormatting>
  <conditionalFormatting sqref="L9">
    <cfRule type="cellIs" dxfId="97" priority="85" operator="equal">
      <formula>"jan."</formula>
    </cfRule>
  </conditionalFormatting>
  <conditionalFormatting sqref="M9">
    <cfRule type="cellIs" dxfId="96" priority="84" operator="equal">
      <formula>"jan."</formula>
    </cfRule>
  </conditionalFormatting>
  <conditionalFormatting sqref="O9">
    <cfRule type="cellIs" dxfId="95" priority="83" operator="equal">
      <formula>"jan."</formula>
    </cfRule>
  </conditionalFormatting>
  <conditionalFormatting sqref="N9">
    <cfRule type="cellIs" dxfId="94" priority="82" operator="equal">
      <formula>"jan."</formula>
    </cfRule>
  </conditionalFormatting>
  <conditionalFormatting sqref="M9">
    <cfRule type="cellIs" dxfId="93" priority="81" operator="equal">
      <formula>"jan."</formula>
    </cfRule>
  </conditionalFormatting>
  <conditionalFormatting sqref="N9">
    <cfRule type="cellIs" dxfId="92" priority="80" operator="equal">
      <formula>"jan."</formula>
    </cfRule>
  </conditionalFormatting>
  <conditionalFormatting sqref="M9">
    <cfRule type="cellIs" dxfId="91" priority="79" operator="equal">
      <formula>"jan."</formula>
    </cfRule>
  </conditionalFormatting>
  <conditionalFormatting sqref="N9">
    <cfRule type="cellIs" dxfId="90" priority="78" operator="equal">
      <formula>"jan."</formula>
    </cfRule>
  </conditionalFormatting>
  <conditionalFormatting sqref="L9">
    <cfRule type="cellIs" dxfId="89" priority="77" operator="equal">
      <formula>"jan."</formula>
    </cfRule>
  </conditionalFormatting>
  <conditionalFormatting sqref="M9">
    <cfRule type="cellIs" dxfId="88" priority="76" operator="equal">
      <formula>"jan."</formula>
    </cfRule>
  </conditionalFormatting>
  <conditionalFormatting sqref="O9">
    <cfRule type="cellIs" dxfId="87" priority="75" operator="equal">
      <formula>"jan."</formula>
    </cfRule>
  </conditionalFormatting>
  <conditionalFormatting sqref="M9">
    <cfRule type="cellIs" dxfId="86" priority="74" operator="equal">
      <formula>"jan."</formula>
    </cfRule>
  </conditionalFormatting>
  <conditionalFormatting sqref="L9">
    <cfRule type="cellIs" dxfId="85" priority="73" operator="equal">
      <formula>"jan."</formula>
    </cfRule>
  </conditionalFormatting>
  <conditionalFormatting sqref="M9">
    <cfRule type="cellIs" dxfId="84" priority="72" operator="equal">
      <formula>"jan."</formula>
    </cfRule>
  </conditionalFormatting>
  <conditionalFormatting sqref="L9">
    <cfRule type="cellIs" dxfId="83" priority="71" operator="equal">
      <formula>"jan."</formula>
    </cfRule>
  </conditionalFormatting>
  <conditionalFormatting sqref="M9">
    <cfRule type="cellIs" dxfId="82" priority="70" operator="equal">
      <formula>"jan."</formula>
    </cfRule>
  </conditionalFormatting>
  <conditionalFormatting sqref="K9">
    <cfRule type="cellIs" dxfId="81" priority="69" operator="equal">
      <formula>"jan."</formula>
    </cfRule>
  </conditionalFormatting>
  <conditionalFormatting sqref="L9">
    <cfRule type="cellIs" dxfId="80" priority="68" operator="equal">
      <formula>"jan."</formula>
    </cfRule>
  </conditionalFormatting>
  <conditionalFormatting sqref="N9">
    <cfRule type="cellIs" dxfId="79" priority="67" operator="equal">
      <formula>"jan."</formula>
    </cfRule>
  </conditionalFormatting>
  <conditionalFormatting sqref="O9">
    <cfRule type="cellIs" dxfId="78" priority="65" operator="equal">
      <formula>"jan."</formula>
    </cfRule>
  </conditionalFormatting>
  <conditionalFormatting sqref="N9">
    <cfRule type="cellIs" dxfId="77" priority="64" operator="equal">
      <formula>"jan."</formula>
    </cfRule>
  </conditionalFormatting>
  <conditionalFormatting sqref="O9">
    <cfRule type="cellIs" dxfId="76" priority="63" operator="equal">
      <formula>"jan."</formula>
    </cfRule>
  </conditionalFormatting>
  <conditionalFormatting sqref="N9">
    <cfRule type="cellIs" dxfId="75" priority="62" operator="equal">
      <formula>"jan."</formula>
    </cfRule>
  </conditionalFormatting>
  <conditionalFormatting sqref="O9">
    <cfRule type="cellIs" dxfId="74" priority="61" operator="equal">
      <formula>"jan."</formula>
    </cfRule>
  </conditionalFormatting>
  <conditionalFormatting sqref="M9">
    <cfRule type="cellIs" dxfId="73" priority="60" operator="equal">
      <formula>"jan."</formula>
    </cfRule>
  </conditionalFormatting>
  <conditionalFormatting sqref="N9">
    <cfRule type="cellIs" dxfId="72" priority="59" operator="equal">
      <formula>"jan."</formula>
    </cfRule>
  </conditionalFormatting>
  <conditionalFormatting sqref="N9">
    <cfRule type="cellIs" dxfId="71" priority="58" operator="equal">
      <formula>"jan."</formula>
    </cfRule>
  </conditionalFormatting>
  <conditionalFormatting sqref="M9">
    <cfRule type="cellIs" dxfId="70" priority="57" operator="equal">
      <formula>"jan."</formula>
    </cfRule>
  </conditionalFormatting>
  <conditionalFormatting sqref="N9">
    <cfRule type="cellIs" dxfId="69" priority="56" operator="equal">
      <formula>"jan."</formula>
    </cfRule>
  </conditionalFormatting>
  <conditionalFormatting sqref="M9">
    <cfRule type="cellIs" dxfId="68" priority="55" operator="equal">
      <formula>"jan."</formula>
    </cfRule>
  </conditionalFormatting>
  <conditionalFormatting sqref="N9">
    <cfRule type="cellIs" dxfId="67" priority="54" operator="equal">
      <formula>"jan."</formula>
    </cfRule>
  </conditionalFormatting>
  <conditionalFormatting sqref="L9">
    <cfRule type="cellIs" dxfId="66" priority="53" operator="equal">
      <formula>"jan."</formula>
    </cfRule>
  </conditionalFormatting>
  <conditionalFormatting sqref="M9">
    <cfRule type="cellIs" dxfId="65" priority="52" operator="equal">
      <formula>"jan."</formula>
    </cfRule>
  </conditionalFormatting>
  <conditionalFormatting sqref="O9">
    <cfRule type="cellIs" dxfId="64" priority="51" operator="equal">
      <formula>"jan."</formula>
    </cfRule>
  </conditionalFormatting>
  <conditionalFormatting sqref="N9">
    <cfRule type="cellIs" dxfId="63" priority="50" operator="equal">
      <formula>"jan."</formula>
    </cfRule>
  </conditionalFormatting>
  <conditionalFormatting sqref="M9">
    <cfRule type="cellIs" dxfId="62" priority="49" operator="equal">
      <formula>"jan."</formula>
    </cfRule>
  </conditionalFormatting>
  <conditionalFormatting sqref="N9">
    <cfRule type="cellIs" dxfId="61" priority="48" operator="equal">
      <formula>"jan."</formula>
    </cfRule>
  </conditionalFormatting>
  <conditionalFormatting sqref="M9">
    <cfRule type="cellIs" dxfId="60" priority="47" operator="equal">
      <formula>"jan."</formula>
    </cfRule>
  </conditionalFormatting>
  <conditionalFormatting sqref="N9">
    <cfRule type="cellIs" dxfId="59" priority="46" operator="equal">
      <formula>"jan."</formula>
    </cfRule>
  </conditionalFormatting>
  <conditionalFormatting sqref="L9">
    <cfRule type="cellIs" dxfId="58" priority="45" operator="equal">
      <formula>"jan."</formula>
    </cfRule>
  </conditionalFormatting>
  <conditionalFormatting sqref="M9">
    <cfRule type="cellIs" dxfId="57" priority="44" operator="equal">
      <formula>"jan."</formula>
    </cfRule>
  </conditionalFormatting>
  <conditionalFormatting sqref="O9">
    <cfRule type="cellIs" dxfId="56" priority="43" operator="equal">
      <formula>"jan."</formula>
    </cfRule>
  </conditionalFormatting>
  <conditionalFormatting sqref="M9">
    <cfRule type="cellIs" dxfId="55" priority="42" operator="equal">
      <formula>"jan."</formula>
    </cfRule>
  </conditionalFormatting>
  <conditionalFormatting sqref="L9">
    <cfRule type="cellIs" dxfId="54" priority="41" operator="equal">
      <formula>"jan."</formula>
    </cfRule>
  </conditionalFormatting>
  <conditionalFormatting sqref="M9">
    <cfRule type="cellIs" dxfId="53" priority="40" operator="equal">
      <formula>"jan."</formula>
    </cfRule>
  </conditionalFormatting>
  <conditionalFormatting sqref="L9">
    <cfRule type="cellIs" dxfId="52" priority="39" operator="equal">
      <formula>"jan."</formula>
    </cfRule>
  </conditionalFormatting>
  <conditionalFormatting sqref="M9">
    <cfRule type="cellIs" dxfId="51" priority="38" operator="equal">
      <formula>"jan."</formula>
    </cfRule>
  </conditionalFormatting>
  <conditionalFormatting sqref="K9">
    <cfRule type="cellIs" dxfId="50" priority="37" operator="equal">
      <formula>"jan."</formula>
    </cfRule>
  </conditionalFormatting>
  <conditionalFormatting sqref="L9">
    <cfRule type="cellIs" dxfId="49" priority="36" operator="equal">
      <formula>"jan."</formula>
    </cfRule>
  </conditionalFormatting>
  <conditionalFormatting sqref="N9">
    <cfRule type="cellIs" dxfId="48" priority="35" operator="equal">
      <formula>"jan."</formula>
    </cfRule>
  </conditionalFormatting>
  <conditionalFormatting sqref="N9">
    <cfRule type="cellIs" dxfId="47" priority="34" operator="equal">
      <formula>"jan."</formula>
    </cfRule>
  </conditionalFormatting>
  <conditionalFormatting sqref="M9">
    <cfRule type="cellIs" dxfId="46" priority="33" operator="equal">
      <formula>"jan."</formula>
    </cfRule>
  </conditionalFormatting>
  <conditionalFormatting sqref="N9">
    <cfRule type="cellIs" dxfId="45" priority="32" operator="equal">
      <formula>"jan."</formula>
    </cfRule>
  </conditionalFormatting>
  <conditionalFormatting sqref="M9">
    <cfRule type="cellIs" dxfId="44" priority="31" operator="equal">
      <formula>"jan."</formula>
    </cfRule>
  </conditionalFormatting>
  <conditionalFormatting sqref="N9">
    <cfRule type="cellIs" dxfId="43" priority="30" operator="equal">
      <formula>"jan."</formula>
    </cfRule>
  </conditionalFormatting>
  <conditionalFormatting sqref="L9">
    <cfRule type="cellIs" dxfId="42" priority="29" operator="equal">
      <formula>"jan."</formula>
    </cfRule>
  </conditionalFormatting>
  <conditionalFormatting sqref="M9">
    <cfRule type="cellIs" dxfId="41" priority="28" operator="equal">
      <formula>"jan."</formula>
    </cfRule>
  </conditionalFormatting>
  <conditionalFormatting sqref="O9">
    <cfRule type="cellIs" dxfId="40" priority="27" operator="equal">
      <formula>"jan."</formula>
    </cfRule>
  </conditionalFormatting>
  <conditionalFormatting sqref="M9">
    <cfRule type="cellIs" dxfId="39" priority="26" operator="equal">
      <formula>"jan."</formula>
    </cfRule>
  </conditionalFormatting>
  <conditionalFormatting sqref="L9">
    <cfRule type="cellIs" dxfId="38" priority="25" operator="equal">
      <formula>"jan."</formula>
    </cfRule>
  </conditionalFormatting>
  <conditionalFormatting sqref="M9">
    <cfRule type="cellIs" dxfId="37" priority="24" operator="equal">
      <formula>"jan."</formula>
    </cfRule>
  </conditionalFormatting>
  <conditionalFormatting sqref="L9">
    <cfRule type="cellIs" dxfId="36" priority="23" operator="equal">
      <formula>"jan."</formula>
    </cfRule>
  </conditionalFormatting>
  <conditionalFormatting sqref="M9">
    <cfRule type="cellIs" dxfId="35" priority="22" operator="equal">
      <formula>"jan."</formula>
    </cfRule>
  </conditionalFormatting>
  <conditionalFormatting sqref="K9">
    <cfRule type="cellIs" dxfId="34" priority="21" operator="equal">
      <formula>"jan."</formula>
    </cfRule>
  </conditionalFormatting>
  <conditionalFormatting sqref="L9">
    <cfRule type="cellIs" dxfId="33" priority="20" operator="equal">
      <formula>"jan."</formula>
    </cfRule>
  </conditionalFormatting>
  <conditionalFormatting sqref="N9">
    <cfRule type="cellIs" dxfId="32" priority="19" operator="equal">
      <formula>"jan."</formula>
    </cfRule>
  </conditionalFormatting>
  <conditionalFormatting sqref="M9">
    <cfRule type="cellIs" dxfId="31" priority="18" operator="equal">
      <formula>"jan."</formula>
    </cfRule>
  </conditionalFormatting>
  <conditionalFormatting sqref="L9">
    <cfRule type="cellIs" dxfId="30" priority="17" operator="equal">
      <formula>"jan."</formula>
    </cfRule>
  </conditionalFormatting>
  <conditionalFormatting sqref="M9">
    <cfRule type="cellIs" dxfId="29" priority="16" operator="equal">
      <formula>"jan."</formula>
    </cfRule>
  </conditionalFormatting>
  <conditionalFormatting sqref="L9">
    <cfRule type="cellIs" dxfId="28" priority="15" operator="equal">
      <formula>"jan."</formula>
    </cfRule>
  </conditionalFormatting>
  <conditionalFormatting sqref="M9">
    <cfRule type="cellIs" dxfId="27" priority="14" operator="equal">
      <formula>"jan."</formula>
    </cfRule>
  </conditionalFormatting>
  <conditionalFormatting sqref="K9">
    <cfRule type="cellIs" dxfId="26" priority="13" operator="equal">
      <formula>"jan."</formula>
    </cfRule>
  </conditionalFormatting>
  <conditionalFormatting sqref="L9">
    <cfRule type="cellIs" dxfId="25" priority="12" operator="equal">
      <formula>"jan."</formula>
    </cfRule>
  </conditionalFormatting>
  <conditionalFormatting sqref="N9">
    <cfRule type="cellIs" dxfId="24" priority="11" operator="equal">
      <formula>"jan."</formula>
    </cfRule>
  </conditionalFormatting>
  <conditionalFormatting sqref="L9">
    <cfRule type="cellIs" dxfId="23" priority="10" operator="equal">
      <formula>"jan."</formula>
    </cfRule>
  </conditionalFormatting>
  <conditionalFormatting sqref="K9">
    <cfRule type="cellIs" dxfId="22" priority="9" operator="equal">
      <formula>"jan."</formula>
    </cfRule>
  </conditionalFormatting>
  <conditionalFormatting sqref="L9">
    <cfRule type="cellIs" dxfId="21" priority="8" operator="equal">
      <formula>"jan."</formula>
    </cfRule>
  </conditionalFormatting>
  <conditionalFormatting sqref="K9">
    <cfRule type="cellIs" dxfId="20" priority="7" operator="equal">
      <formula>"jan."</formula>
    </cfRule>
  </conditionalFormatting>
  <conditionalFormatting sqref="L9">
    <cfRule type="cellIs" dxfId="19" priority="6" operator="equal">
      <formula>"jan."</formula>
    </cfRule>
  </conditionalFormatting>
  <conditionalFormatting sqref="J9">
    <cfRule type="cellIs" dxfId="18" priority="5" operator="equal">
      <formula>"jan."</formula>
    </cfRule>
  </conditionalFormatting>
  <conditionalFormatting sqref="K9">
    <cfRule type="cellIs" dxfId="17" priority="4" operator="equal">
      <formula>"jan."</formula>
    </cfRule>
  </conditionalFormatting>
  <conditionalFormatting sqref="M9">
    <cfRule type="cellIs" dxfId="16" priority="3" operator="equal">
      <formula>"jan."</formula>
    </cfRule>
  </conditionalFormatting>
  <conditionalFormatting sqref="P9">
    <cfRule type="cellIs" dxfId="15" priority="2" operator="equal">
      <formula>"jan."</formula>
    </cfRule>
  </conditionalFormatting>
  <conditionalFormatting sqref="Q9">
    <cfRule type="cellIs" dxfId="14" priority="1"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AB64"/>
  <sheetViews>
    <sheetView zoomScaleNormal="100" workbookViewId="0"/>
  </sheetViews>
  <sheetFormatPr defaultRowHeight="12.75" x14ac:dyDescent="0.2"/>
  <cols>
    <col min="1" max="1" width="1" style="131" customWidth="1"/>
    <col min="2" max="2" width="2.5703125" style="416" customWidth="1"/>
    <col min="3" max="3" width="2.42578125" style="131" customWidth="1"/>
    <col min="4" max="4" width="28.42578125" style="131" customWidth="1"/>
    <col min="5" max="5" width="6.85546875" style="131" customWidth="1"/>
    <col min="6" max="6" width="6.140625" style="131" customWidth="1"/>
    <col min="7" max="7" width="6.85546875" style="131" customWidth="1"/>
    <col min="8" max="8" width="7.7109375" style="131" customWidth="1"/>
    <col min="9" max="14" width="6" style="131" customWidth="1"/>
    <col min="15" max="15" width="2.5703125" style="862" customWidth="1"/>
    <col min="16" max="16" width="1" style="862" customWidth="1"/>
    <col min="17" max="16384" width="9.140625" style="131"/>
  </cols>
  <sheetData>
    <row r="1" spans="1:28" ht="13.5" customHeight="1" x14ac:dyDescent="0.2">
      <c r="A1" s="130"/>
      <c r="B1" s="1620" t="s">
        <v>473</v>
      </c>
      <c r="C1" s="1620"/>
      <c r="D1" s="1620"/>
      <c r="E1" s="1620"/>
      <c r="F1" s="417"/>
      <c r="G1" s="417"/>
      <c r="H1" s="417"/>
      <c r="I1" s="417"/>
      <c r="J1" s="417"/>
      <c r="K1" s="417"/>
      <c r="L1" s="417"/>
      <c r="M1" s="417"/>
      <c r="N1" s="417"/>
      <c r="O1" s="417"/>
      <c r="P1" s="417"/>
    </row>
    <row r="2" spans="1:28" ht="6" customHeight="1" x14ac:dyDescent="0.2">
      <c r="A2" s="130"/>
      <c r="B2" s="1621"/>
      <c r="C2" s="1621"/>
      <c r="D2" s="1621"/>
      <c r="E2" s="1198"/>
      <c r="F2" s="1198"/>
      <c r="G2" s="1621"/>
      <c r="H2" s="1621"/>
      <c r="I2" s="1621"/>
      <c r="J2" s="1621"/>
      <c r="K2" s="1621"/>
      <c r="L2" s="1621"/>
      <c r="M2" s="1621"/>
      <c r="N2" s="1198"/>
      <c r="O2" s="418"/>
      <c r="P2" s="1120"/>
    </row>
    <row r="3" spans="1:28" ht="10.5" customHeight="1" thickBot="1" x14ac:dyDescent="0.25">
      <c r="A3" s="130"/>
      <c r="B3" s="366"/>
      <c r="C3" s="132"/>
      <c r="D3" s="132"/>
      <c r="E3" s="132"/>
      <c r="F3" s="132"/>
      <c r="G3" s="132"/>
      <c r="H3" s="132"/>
      <c r="I3" s="132"/>
      <c r="J3" s="132"/>
      <c r="K3" s="132"/>
      <c r="L3" s="132"/>
      <c r="M3" s="132"/>
      <c r="N3" s="525" t="s">
        <v>72</v>
      </c>
      <c r="O3" s="419"/>
      <c r="P3" s="1120"/>
    </row>
    <row r="4" spans="1:28" ht="13.5" customHeight="1" thickBot="1" x14ac:dyDescent="0.25">
      <c r="A4" s="130"/>
      <c r="B4" s="366"/>
      <c r="C4" s="1622" t="s">
        <v>507</v>
      </c>
      <c r="D4" s="1623"/>
      <c r="E4" s="1623"/>
      <c r="F4" s="1623"/>
      <c r="G4" s="1623"/>
      <c r="H4" s="1623"/>
      <c r="I4" s="1623"/>
      <c r="J4" s="1623"/>
      <c r="K4" s="1623"/>
      <c r="L4" s="1623"/>
      <c r="M4" s="1623"/>
      <c r="N4" s="1624"/>
      <c r="O4" s="419"/>
      <c r="P4" s="1120"/>
    </row>
    <row r="5" spans="1:28" ht="4.5" customHeight="1" x14ac:dyDescent="0.2">
      <c r="A5" s="130"/>
      <c r="B5" s="366"/>
      <c r="C5" s="1627" t="s">
        <v>77</v>
      </c>
      <c r="D5" s="1627"/>
      <c r="E5" s="366"/>
      <c r="F5" s="366"/>
      <c r="G5" s="366"/>
      <c r="H5" s="366"/>
      <c r="I5" s="366"/>
      <c r="J5" s="366"/>
      <c r="K5" s="366"/>
      <c r="L5" s="366"/>
      <c r="M5" s="366"/>
      <c r="N5" s="366"/>
      <c r="O5" s="419"/>
      <c r="P5" s="1120"/>
    </row>
    <row r="6" spans="1:28" ht="13.5" customHeight="1" x14ac:dyDescent="0.2">
      <c r="A6" s="130"/>
      <c r="B6" s="366"/>
      <c r="C6" s="1628"/>
      <c r="D6" s="1628"/>
      <c r="E6" s="1625">
        <v>2012</v>
      </c>
      <c r="F6" s="1625"/>
      <c r="G6" s="1625">
        <v>2013</v>
      </c>
      <c r="H6" s="1625"/>
      <c r="I6" s="1625">
        <v>2014</v>
      </c>
      <c r="J6" s="1625"/>
      <c r="K6" s="1625">
        <v>2015</v>
      </c>
      <c r="L6" s="1625"/>
      <c r="M6" s="1625">
        <v>2016</v>
      </c>
      <c r="N6" s="1625"/>
      <c r="O6" s="419"/>
      <c r="P6" s="1120"/>
    </row>
    <row r="7" spans="1:28" ht="4.5" customHeight="1" x14ac:dyDescent="0.2">
      <c r="A7" s="130"/>
      <c r="B7" s="366"/>
      <c r="C7" s="1330"/>
      <c r="D7" s="1330"/>
      <c r="E7" s="1197"/>
      <c r="F7" s="1197"/>
      <c r="G7" s="1629"/>
      <c r="H7" s="1629"/>
      <c r="I7" s="1629"/>
      <c r="J7" s="1629"/>
      <c r="K7" s="366"/>
      <c r="L7" s="366"/>
      <c r="M7" s="366"/>
      <c r="N7" s="366"/>
      <c r="O7" s="419"/>
      <c r="P7" s="1120"/>
    </row>
    <row r="8" spans="1:28" s="136" customFormat="1" ht="13.5" customHeight="1" x14ac:dyDescent="0.2">
      <c r="A8" s="134"/>
      <c r="B8" s="1163"/>
      <c r="C8" s="1630" t="s">
        <v>508</v>
      </c>
      <c r="D8" s="1630"/>
      <c r="E8" s="1626">
        <v>193611</v>
      </c>
      <c r="F8" s="1626"/>
      <c r="G8" s="1626">
        <v>195577.99999998178</v>
      </c>
      <c r="H8" s="1626"/>
      <c r="I8" s="1626">
        <v>203548.00000000937</v>
      </c>
      <c r="J8" s="1626"/>
      <c r="K8" s="1626">
        <v>208456.70000001372</v>
      </c>
      <c r="L8" s="1626"/>
      <c r="M8" s="1626">
        <v>207566.90000001961</v>
      </c>
      <c r="N8" s="1626"/>
      <c r="O8" s="1164"/>
      <c r="P8" s="1165"/>
    </row>
    <row r="9" spans="1:28" s="136" customFormat="1" ht="12.75" customHeight="1" x14ac:dyDescent="0.2">
      <c r="A9" s="134"/>
      <c r="B9" s="1163"/>
      <c r="C9" s="1173"/>
      <c r="D9" s="1174" t="s">
        <v>513</v>
      </c>
      <c r="E9" s="1631">
        <v>193436</v>
      </c>
      <c r="F9" s="1631"/>
      <c r="G9" s="1631">
        <v>195417.99999998178</v>
      </c>
      <c r="H9" s="1631"/>
      <c r="I9" s="1631">
        <v>203388.00000000937</v>
      </c>
      <c r="J9" s="1631"/>
      <c r="K9" s="1631">
        <v>208295.70000001372</v>
      </c>
      <c r="L9" s="1631"/>
      <c r="M9" s="1631">
        <v>207428.90000001961</v>
      </c>
      <c r="N9" s="1631"/>
      <c r="O9" s="1164"/>
      <c r="P9" s="1165"/>
    </row>
    <row r="10" spans="1:28" s="136" customFormat="1" ht="12.75" customHeight="1" x14ac:dyDescent="0.2">
      <c r="A10" s="134"/>
      <c r="B10" s="1163"/>
      <c r="C10" s="1173"/>
      <c r="D10" s="1174" t="s">
        <v>511</v>
      </c>
      <c r="E10" s="1631">
        <v>175</v>
      </c>
      <c r="F10" s="1631"/>
      <c r="G10" s="1631">
        <v>160</v>
      </c>
      <c r="H10" s="1631"/>
      <c r="I10" s="1631">
        <v>160</v>
      </c>
      <c r="J10" s="1631"/>
      <c r="K10" s="1631">
        <v>161</v>
      </c>
      <c r="L10" s="1631"/>
      <c r="M10" s="1631">
        <v>138</v>
      </c>
      <c r="N10" s="1631"/>
      <c r="O10" s="1164"/>
      <c r="P10" s="1165"/>
    </row>
    <row r="11" spans="1:28" s="136" customFormat="1" ht="23.25" customHeight="1" x14ac:dyDescent="0.2">
      <c r="A11" s="134"/>
      <c r="B11" s="1163"/>
      <c r="C11" s="1632" t="s">
        <v>509</v>
      </c>
      <c r="D11" s="1632"/>
      <c r="E11" s="1626">
        <v>132844.00000000911</v>
      </c>
      <c r="F11" s="1626"/>
      <c r="G11" s="1626">
        <v>130531.99999998602</v>
      </c>
      <c r="H11" s="1626"/>
      <c r="I11" s="1626">
        <v>137344.99999999226</v>
      </c>
      <c r="J11" s="1626"/>
      <c r="K11" s="1626">
        <v>142030.80000001396</v>
      </c>
      <c r="L11" s="1626"/>
      <c r="M11" s="1626">
        <v>142646.50000000544</v>
      </c>
      <c r="N11" s="1626"/>
      <c r="O11" s="1164"/>
      <c r="P11" s="1165"/>
      <c r="Q11" s="834"/>
      <c r="R11" s="834"/>
      <c r="S11" s="834"/>
      <c r="T11" s="834"/>
      <c r="U11" s="834"/>
      <c r="V11" s="834"/>
      <c r="W11" s="834"/>
      <c r="X11" s="834"/>
      <c r="Y11" s="834"/>
      <c r="Z11" s="834"/>
      <c r="AA11" s="834"/>
      <c r="AB11" s="834"/>
    </row>
    <row r="12" spans="1:28" s="136" customFormat="1" ht="16.5" customHeight="1" thickBot="1" x14ac:dyDescent="0.25">
      <c r="A12" s="134"/>
      <c r="B12" s="1163"/>
      <c r="C12" s="1632" t="s">
        <v>510</v>
      </c>
      <c r="D12" s="1632"/>
      <c r="E12" s="1626">
        <v>5161343</v>
      </c>
      <c r="F12" s="1626"/>
      <c r="G12" s="1626">
        <v>4986266</v>
      </c>
      <c r="H12" s="1626"/>
      <c r="I12" s="1626">
        <v>5324131</v>
      </c>
      <c r="J12" s="1626"/>
      <c r="K12" s="1626">
        <v>5459744</v>
      </c>
      <c r="L12" s="1626"/>
      <c r="M12" s="1626">
        <v>5333835</v>
      </c>
      <c r="N12" s="1626"/>
      <c r="O12" s="1164"/>
      <c r="P12" s="1165"/>
      <c r="Q12" s="834"/>
      <c r="R12" s="834"/>
      <c r="S12" s="834"/>
      <c r="T12" s="834"/>
      <c r="U12" s="834"/>
      <c r="V12" s="834"/>
      <c r="W12" s="834"/>
      <c r="X12" s="834"/>
      <c r="Y12" s="834"/>
      <c r="Z12" s="834"/>
      <c r="AA12" s="834"/>
      <c r="AB12" s="834"/>
    </row>
    <row r="13" spans="1:28" ht="0.75" hidden="1" customHeight="1" thickBot="1" x14ac:dyDescent="0.25">
      <c r="A13" s="130"/>
      <c r="B13" s="132"/>
      <c r="C13" s="132"/>
      <c r="D13" s="132"/>
      <c r="E13" s="132"/>
      <c r="F13" s="132"/>
      <c r="G13" s="132"/>
      <c r="H13" s="132"/>
      <c r="I13" s="132"/>
      <c r="J13" s="132"/>
      <c r="K13" s="132"/>
      <c r="L13" s="132"/>
      <c r="M13" s="132"/>
      <c r="N13" s="525"/>
      <c r="O13" s="419"/>
      <c r="P13" s="1120"/>
      <c r="Q13" s="554"/>
      <c r="R13" s="554"/>
      <c r="S13" s="554"/>
      <c r="T13" s="554"/>
      <c r="U13" s="554"/>
      <c r="V13" s="554"/>
      <c r="W13" s="554"/>
      <c r="X13" s="554"/>
      <c r="Y13" s="554"/>
      <c r="Z13" s="554"/>
      <c r="AA13" s="554"/>
      <c r="AB13" s="554"/>
    </row>
    <row r="14" spans="1:28" s="136" customFormat="1" ht="13.5" customHeight="1" thickBot="1" x14ac:dyDescent="0.25">
      <c r="A14" s="134"/>
      <c r="B14" s="135"/>
      <c r="C14" s="1622" t="s">
        <v>530</v>
      </c>
      <c r="D14" s="1623"/>
      <c r="E14" s="1623"/>
      <c r="F14" s="1623"/>
      <c r="G14" s="1623"/>
      <c r="H14" s="1623"/>
      <c r="I14" s="1623"/>
      <c r="J14" s="1623"/>
      <c r="K14" s="1623"/>
      <c r="L14" s="1623"/>
      <c r="M14" s="1623"/>
      <c r="N14" s="1624"/>
      <c r="O14" s="419"/>
      <c r="P14" s="1120"/>
      <c r="Q14" s="834"/>
      <c r="R14" s="834"/>
      <c r="S14" s="834"/>
      <c r="T14" s="834"/>
      <c r="U14" s="834"/>
      <c r="V14" s="834"/>
      <c r="W14" s="834"/>
      <c r="X14" s="834"/>
      <c r="Y14" s="834"/>
      <c r="Z14" s="834"/>
      <c r="AA14" s="834"/>
      <c r="AB14" s="834"/>
    </row>
    <row r="15" spans="1:28" ht="3" customHeight="1" x14ac:dyDescent="0.2">
      <c r="A15" s="130"/>
      <c r="B15" s="132"/>
      <c r="C15" s="1634" t="s">
        <v>77</v>
      </c>
      <c r="D15" s="1634"/>
      <c r="E15" s="369"/>
      <c r="F15" s="369"/>
      <c r="G15" s="369"/>
      <c r="H15" s="369"/>
      <c r="I15" s="369"/>
      <c r="J15" s="369"/>
      <c r="K15" s="369"/>
      <c r="L15" s="369"/>
      <c r="M15" s="369"/>
      <c r="N15" s="369"/>
      <c r="O15" s="419"/>
      <c r="P15" s="1120"/>
      <c r="Q15" s="554"/>
      <c r="R15" s="554"/>
      <c r="S15" s="554"/>
      <c r="T15" s="554"/>
      <c r="U15" s="554"/>
      <c r="V15" s="554"/>
      <c r="W15" s="554"/>
      <c r="X15" s="554"/>
      <c r="Y15" s="554"/>
      <c r="Z15" s="554"/>
      <c r="AA15" s="554"/>
      <c r="AB15" s="554"/>
    </row>
    <row r="16" spans="1:28" ht="10.5" customHeight="1" x14ac:dyDescent="0.2">
      <c r="A16" s="130"/>
      <c r="B16" s="132"/>
      <c r="C16" s="1634"/>
      <c r="D16" s="1634"/>
      <c r="E16" s="1175"/>
      <c r="G16" s="1635">
        <v>2016</v>
      </c>
      <c r="H16" s="1635"/>
      <c r="I16" s="1635"/>
      <c r="J16" s="1635"/>
      <c r="K16" s="1635"/>
      <c r="L16" s="1635"/>
      <c r="M16" s="1635"/>
      <c r="N16" s="1635"/>
      <c r="O16" s="1121"/>
      <c r="P16" s="1122"/>
      <c r="Q16" s="554"/>
      <c r="R16" s="554"/>
      <c r="S16" s="554"/>
      <c r="T16" s="554"/>
      <c r="U16" s="554"/>
      <c r="V16" s="554"/>
      <c r="W16" s="554"/>
      <c r="X16" s="554"/>
      <c r="Y16" s="554"/>
      <c r="Z16" s="554"/>
      <c r="AA16" s="554"/>
      <c r="AB16" s="554"/>
    </row>
    <row r="17" spans="1:28" ht="33.75" customHeight="1" x14ac:dyDescent="0.2">
      <c r="A17" s="130"/>
      <c r="B17" s="132"/>
      <c r="C17" s="1175"/>
      <c r="D17" s="1175"/>
      <c r="E17" s="1175"/>
      <c r="F17" s="1176"/>
      <c r="G17" s="1177" t="s">
        <v>67</v>
      </c>
      <c r="H17" s="1196" t="s">
        <v>531</v>
      </c>
      <c r="I17" s="1196" t="s">
        <v>532</v>
      </c>
      <c r="J17" s="1196" t="s">
        <v>533</v>
      </c>
      <c r="K17" s="1196" t="s">
        <v>534</v>
      </c>
      <c r="L17" s="1196" t="s">
        <v>535</v>
      </c>
      <c r="M17" s="1196" t="s">
        <v>536</v>
      </c>
      <c r="N17" s="1196" t="s">
        <v>537</v>
      </c>
      <c r="O17" s="1121"/>
      <c r="P17" s="1122"/>
      <c r="Q17" s="1331"/>
      <c r="R17" s="1331"/>
      <c r="S17" s="1331"/>
      <c r="T17" s="1331"/>
      <c r="U17" s="1331"/>
      <c r="V17" s="1331"/>
      <c r="W17" s="1331"/>
      <c r="X17" s="554"/>
      <c r="Y17" s="554"/>
      <c r="Z17" s="554"/>
      <c r="AA17" s="554"/>
      <c r="AB17" s="554"/>
    </row>
    <row r="18" spans="1:28" s="1103" customFormat="1" x14ac:dyDescent="0.2">
      <c r="A18" s="1101"/>
      <c r="B18" s="1102"/>
      <c r="C18" s="1524" t="s">
        <v>67</v>
      </c>
      <c r="D18" s="1524"/>
      <c r="E18" s="1166"/>
      <c r="F18" s="1166"/>
      <c r="G18" s="1332">
        <v>207428.90000001961</v>
      </c>
      <c r="H18" s="1332">
        <v>64782.399999998983</v>
      </c>
      <c r="I18" s="1332">
        <v>20470.100000000395</v>
      </c>
      <c r="J18" s="1332">
        <v>36769.399999998939</v>
      </c>
      <c r="K18" s="1332">
        <v>23164.700000000004</v>
      </c>
      <c r="L18" s="1332">
        <v>16278.59999999998</v>
      </c>
      <c r="M18" s="1332">
        <v>31015.599999999718</v>
      </c>
      <c r="N18" s="1332">
        <v>14948.099999999708</v>
      </c>
      <c r="O18" s="1123"/>
      <c r="Q18" s="1333"/>
      <c r="R18" s="1333"/>
      <c r="S18" s="1333"/>
      <c r="T18" s="1333"/>
      <c r="U18" s="1333"/>
      <c r="V18" s="1333"/>
      <c r="W18" s="1333"/>
      <c r="X18" s="1333"/>
      <c r="Y18" s="1333"/>
      <c r="Z18" s="1333"/>
      <c r="AA18" s="1333"/>
      <c r="AB18" s="1333"/>
    </row>
    <row r="19" spans="1:28" ht="21" customHeight="1" x14ac:dyDescent="0.2">
      <c r="A19" s="130"/>
      <c r="B19" s="132"/>
      <c r="C19" s="1334">
        <v>11</v>
      </c>
      <c r="D19" s="1633" t="s">
        <v>538</v>
      </c>
      <c r="E19" s="1633"/>
      <c r="F19" s="1633"/>
      <c r="G19" s="1335">
        <v>226.9</v>
      </c>
      <c r="H19" s="1335">
        <v>83</v>
      </c>
      <c r="I19" s="1335">
        <v>49.6</v>
      </c>
      <c r="J19" s="1335">
        <v>12</v>
      </c>
      <c r="K19" s="1335">
        <v>12.2</v>
      </c>
      <c r="L19" s="1335">
        <v>36.400000000000006</v>
      </c>
      <c r="M19" s="1335">
        <v>27.5</v>
      </c>
      <c r="N19" s="1335">
        <v>6.2</v>
      </c>
      <c r="O19" s="1121"/>
      <c r="P19" s="1122"/>
      <c r="Q19" s="554"/>
      <c r="R19" s="554"/>
      <c r="S19" s="554"/>
      <c r="T19" s="554"/>
      <c r="U19" s="554"/>
      <c r="V19" s="554"/>
      <c r="W19" s="554"/>
      <c r="X19" s="554"/>
      <c r="Y19" s="554"/>
      <c r="Z19" s="554"/>
      <c r="AA19" s="554"/>
      <c r="AB19" s="554"/>
    </row>
    <row r="20" spans="1:28" s="1342" customFormat="1" ht="11.25" customHeight="1" x14ac:dyDescent="0.2">
      <c r="A20" s="1336"/>
      <c r="B20" s="1337"/>
      <c r="C20" s="1334">
        <v>12</v>
      </c>
      <c r="D20" s="1633" t="s">
        <v>539</v>
      </c>
      <c r="E20" s="1633"/>
      <c r="F20" s="1633"/>
      <c r="G20" s="1338">
        <v>160.30000000000001</v>
      </c>
      <c r="H20" s="1338">
        <v>87.500000000000014</v>
      </c>
      <c r="I20" s="1338">
        <v>32.300000000000004</v>
      </c>
      <c r="J20" s="1338">
        <v>8.5</v>
      </c>
      <c r="K20" s="1338">
        <v>0</v>
      </c>
      <c r="L20" s="1338">
        <v>17.600000000000001</v>
      </c>
      <c r="M20" s="1338">
        <v>7.6</v>
      </c>
      <c r="N20" s="1338">
        <v>6.8</v>
      </c>
      <c r="O20" s="1339"/>
      <c r="P20" s="1340"/>
      <c r="Q20" s="1341"/>
      <c r="R20" s="1341"/>
      <c r="S20" s="1341"/>
      <c r="T20" s="1341"/>
      <c r="U20" s="1341"/>
      <c r="V20" s="1341"/>
      <c r="W20" s="1341"/>
      <c r="X20" s="1341"/>
      <c r="Y20" s="1341"/>
      <c r="Z20" s="1341"/>
      <c r="AA20" s="1341"/>
      <c r="AB20" s="1341"/>
    </row>
    <row r="21" spans="1:28" s="1342" customFormat="1" ht="11.25" customHeight="1" x14ac:dyDescent="0.2">
      <c r="A21" s="1336"/>
      <c r="B21" s="1337"/>
      <c r="C21" s="1334">
        <v>13</v>
      </c>
      <c r="D21" s="1633" t="s">
        <v>540</v>
      </c>
      <c r="E21" s="1633"/>
      <c r="F21" s="1633"/>
      <c r="G21" s="1338">
        <v>2731.3999999999996</v>
      </c>
      <c r="H21" s="1338">
        <v>954.09999999999991</v>
      </c>
      <c r="I21" s="1338">
        <v>187</v>
      </c>
      <c r="J21" s="1338">
        <v>286.39999999999998</v>
      </c>
      <c r="K21" s="1338">
        <v>353.5</v>
      </c>
      <c r="L21" s="1338">
        <v>258.20000000000005</v>
      </c>
      <c r="M21" s="1338">
        <v>474.19999999999982</v>
      </c>
      <c r="N21" s="1338">
        <v>218.00000000000003</v>
      </c>
      <c r="O21" s="1339"/>
      <c r="P21" s="1340"/>
      <c r="Q21" s="1341"/>
      <c r="R21" s="1341"/>
      <c r="S21" s="1341"/>
      <c r="T21" s="1341"/>
      <c r="U21" s="1341"/>
      <c r="V21" s="1341"/>
      <c r="W21" s="1341"/>
      <c r="X21" s="1341"/>
      <c r="Y21" s="1341"/>
      <c r="Z21" s="1341"/>
      <c r="AA21" s="1341"/>
      <c r="AB21" s="1341"/>
    </row>
    <row r="22" spans="1:28" s="1342" customFormat="1" ht="11.25" customHeight="1" x14ac:dyDescent="0.2">
      <c r="A22" s="1336"/>
      <c r="B22" s="1337"/>
      <c r="C22" s="1334">
        <v>14</v>
      </c>
      <c r="D22" s="1633" t="s">
        <v>541</v>
      </c>
      <c r="E22" s="1633"/>
      <c r="F22" s="1633"/>
      <c r="G22" s="1338">
        <v>2025.2999999999988</v>
      </c>
      <c r="H22" s="1338">
        <v>644.60000000000025</v>
      </c>
      <c r="I22" s="1338">
        <v>207.9</v>
      </c>
      <c r="J22" s="1338">
        <v>282.3</v>
      </c>
      <c r="K22" s="1338">
        <v>203</v>
      </c>
      <c r="L22" s="1338">
        <v>165.10000000000002</v>
      </c>
      <c r="M22" s="1338">
        <v>322.2999999999999</v>
      </c>
      <c r="N22" s="1338">
        <v>200.10000000000005</v>
      </c>
      <c r="O22" s="1339"/>
      <c r="P22" s="1340"/>
      <c r="Q22" s="1341"/>
      <c r="R22" s="1341"/>
      <c r="S22" s="1341"/>
      <c r="T22" s="1341"/>
      <c r="U22" s="1341"/>
      <c r="V22" s="1341"/>
      <c r="W22" s="1341"/>
      <c r="X22" s="1341"/>
      <c r="Y22" s="1341"/>
      <c r="Z22" s="1341"/>
      <c r="AA22" s="1341"/>
      <c r="AB22" s="1341"/>
    </row>
    <row r="23" spans="1:28" s="1342" customFormat="1" ht="21" customHeight="1" x14ac:dyDescent="0.2">
      <c r="A23" s="1336"/>
      <c r="B23" s="1337"/>
      <c r="C23" s="1334">
        <v>21</v>
      </c>
      <c r="D23" s="1633" t="s">
        <v>542</v>
      </c>
      <c r="E23" s="1633"/>
      <c r="F23" s="1633"/>
      <c r="G23" s="1338">
        <v>950.60000000000082</v>
      </c>
      <c r="H23" s="1338">
        <v>493.80000000000024</v>
      </c>
      <c r="I23" s="1338">
        <v>110.20000000000002</v>
      </c>
      <c r="J23" s="1338">
        <v>124</v>
      </c>
      <c r="K23" s="1338">
        <v>57.5</v>
      </c>
      <c r="L23" s="1338">
        <v>29.1</v>
      </c>
      <c r="M23" s="1338">
        <v>96.4</v>
      </c>
      <c r="N23" s="1338">
        <v>39.6</v>
      </c>
      <c r="O23" s="1339"/>
      <c r="P23" s="1340"/>
      <c r="Q23" s="1341"/>
      <c r="R23" s="1341"/>
      <c r="S23" s="1341"/>
      <c r="T23" s="1341"/>
      <c r="U23" s="1341"/>
      <c r="V23" s="1341"/>
      <c r="W23" s="1341"/>
      <c r="X23" s="1341"/>
      <c r="Y23" s="1341"/>
      <c r="Z23" s="1341"/>
      <c r="AA23" s="1341"/>
      <c r="AB23" s="1341"/>
    </row>
    <row r="24" spans="1:28" s="1342" customFormat="1" ht="11.25" customHeight="1" x14ac:dyDescent="0.2">
      <c r="A24" s="1336"/>
      <c r="B24" s="1337"/>
      <c r="C24" s="1334">
        <v>22</v>
      </c>
      <c r="D24" s="1633" t="s">
        <v>543</v>
      </c>
      <c r="E24" s="1633"/>
      <c r="F24" s="1633"/>
      <c r="G24" s="1338">
        <v>4958.9000000000142</v>
      </c>
      <c r="H24" s="1338">
        <v>3683.7000000000103</v>
      </c>
      <c r="I24" s="1338">
        <v>226.2</v>
      </c>
      <c r="J24" s="1338">
        <v>251.7</v>
      </c>
      <c r="K24" s="1338">
        <v>215</v>
      </c>
      <c r="L24" s="1338">
        <v>116.2</v>
      </c>
      <c r="M24" s="1338">
        <v>361.49999999999989</v>
      </c>
      <c r="N24" s="1338">
        <v>104.60000000000002</v>
      </c>
      <c r="O24" s="1339"/>
      <c r="P24" s="1340"/>
      <c r="Q24" s="1341"/>
      <c r="R24" s="1341"/>
      <c r="S24" s="1341"/>
      <c r="T24" s="1341"/>
      <c r="U24" s="1341"/>
      <c r="V24" s="1341"/>
      <c r="W24" s="1341"/>
      <c r="X24" s="1341"/>
      <c r="Y24" s="1341"/>
      <c r="Z24" s="1341"/>
      <c r="AA24" s="1341"/>
      <c r="AB24" s="1341"/>
    </row>
    <row r="25" spans="1:28" s="1342" customFormat="1" ht="11.25" customHeight="1" x14ac:dyDescent="0.2">
      <c r="A25" s="1336"/>
      <c r="B25" s="1337"/>
      <c r="C25" s="1334">
        <v>23</v>
      </c>
      <c r="D25" s="1633" t="s">
        <v>544</v>
      </c>
      <c r="E25" s="1633"/>
      <c r="F25" s="1633"/>
      <c r="G25" s="1338">
        <v>1036.4999999999991</v>
      </c>
      <c r="H25" s="1338">
        <v>540.9</v>
      </c>
      <c r="I25" s="1338">
        <v>153.1</v>
      </c>
      <c r="J25" s="1338">
        <v>73.2</v>
      </c>
      <c r="K25" s="1338">
        <v>50.9</v>
      </c>
      <c r="L25" s="1338">
        <v>83</v>
      </c>
      <c r="M25" s="1338">
        <v>87</v>
      </c>
      <c r="N25" s="1338">
        <v>48.4</v>
      </c>
      <c r="O25" s="1339"/>
      <c r="P25" s="1340"/>
    </row>
    <row r="26" spans="1:28" s="1342" customFormat="1" ht="20.25" customHeight="1" x14ac:dyDescent="0.2">
      <c r="A26" s="1336"/>
      <c r="B26" s="1337"/>
      <c r="C26" s="1334">
        <v>24</v>
      </c>
      <c r="D26" s="1633" t="s">
        <v>545</v>
      </c>
      <c r="E26" s="1633"/>
      <c r="F26" s="1633"/>
      <c r="G26" s="1338">
        <v>952.80000000000007</v>
      </c>
      <c r="H26" s="1338">
        <v>342.2999999999999</v>
      </c>
      <c r="I26" s="1338">
        <v>81.599999999999994</v>
      </c>
      <c r="J26" s="1338">
        <v>139</v>
      </c>
      <c r="K26" s="1338">
        <v>66.8</v>
      </c>
      <c r="L26" s="1338">
        <v>103.1</v>
      </c>
      <c r="M26" s="1338">
        <v>172.20000000000002</v>
      </c>
      <c r="N26" s="1338">
        <v>47.8</v>
      </c>
      <c r="O26" s="1339"/>
      <c r="P26" s="1340"/>
    </row>
    <row r="27" spans="1:28" s="1342" customFormat="1" ht="11.25" customHeight="1" x14ac:dyDescent="0.2">
      <c r="A27" s="1336"/>
      <c r="B27" s="1337"/>
      <c r="C27" s="1334">
        <v>25</v>
      </c>
      <c r="D27" s="1633" t="s">
        <v>546</v>
      </c>
      <c r="E27" s="1633"/>
      <c r="F27" s="1633"/>
      <c r="G27" s="1338">
        <v>67.900000000000006</v>
      </c>
      <c r="H27" s="1338">
        <v>38.9</v>
      </c>
      <c r="I27" s="1338">
        <v>9.5</v>
      </c>
      <c r="J27" s="1338">
        <v>0</v>
      </c>
      <c r="K27" s="1338">
        <v>5.6</v>
      </c>
      <c r="L27" s="1338">
        <v>6.5</v>
      </c>
      <c r="M27" s="1338">
        <v>6.4</v>
      </c>
      <c r="N27" s="1338">
        <v>1</v>
      </c>
      <c r="O27" s="1339"/>
      <c r="P27" s="1340"/>
    </row>
    <row r="28" spans="1:28" s="1342" customFormat="1" ht="11.25" customHeight="1" x14ac:dyDescent="0.2">
      <c r="A28" s="1336"/>
      <c r="B28" s="1337"/>
      <c r="C28" s="1334">
        <v>26</v>
      </c>
      <c r="D28" s="1633" t="s">
        <v>547</v>
      </c>
      <c r="E28" s="1633"/>
      <c r="F28" s="1633"/>
      <c r="G28" s="1338">
        <v>482.1</v>
      </c>
      <c r="H28" s="1338">
        <v>208.2</v>
      </c>
      <c r="I28" s="1338">
        <v>57.6</v>
      </c>
      <c r="J28" s="1338">
        <v>82.8</v>
      </c>
      <c r="K28" s="1338">
        <v>31.599999999999998</v>
      </c>
      <c r="L28" s="1338">
        <v>23.9</v>
      </c>
      <c r="M28" s="1338">
        <v>49.300000000000004</v>
      </c>
      <c r="N28" s="1338">
        <v>28.700000000000003</v>
      </c>
      <c r="O28" s="1339"/>
      <c r="P28" s="1340"/>
    </row>
    <row r="29" spans="1:28" s="1342" customFormat="1" ht="11.25" customHeight="1" x14ac:dyDescent="0.2">
      <c r="A29" s="1336"/>
      <c r="B29" s="1337"/>
      <c r="C29" s="1334">
        <v>31</v>
      </c>
      <c r="D29" s="1633" t="s">
        <v>548</v>
      </c>
      <c r="E29" s="1633"/>
      <c r="F29" s="1633"/>
      <c r="G29" s="1338">
        <v>5592.6999999999935</v>
      </c>
      <c r="H29" s="1338">
        <v>1867.0999999999963</v>
      </c>
      <c r="I29" s="1338">
        <v>561.90000000000009</v>
      </c>
      <c r="J29" s="1338">
        <v>911.0999999999998</v>
      </c>
      <c r="K29" s="1338">
        <v>543.69999999999982</v>
      </c>
      <c r="L29" s="1338">
        <v>433.60000000000008</v>
      </c>
      <c r="M29" s="1338">
        <v>854.80000000000177</v>
      </c>
      <c r="N29" s="1338">
        <v>420.49999999999989</v>
      </c>
      <c r="O29" s="1339"/>
      <c r="P29" s="1340"/>
    </row>
    <row r="30" spans="1:28" s="1342" customFormat="1" ht="11.25" customHeight="1" x14ac:dyDescent="0.2">
      <c r="A30" s="1336"/>
      <c r="B30" s="1337"/>
      <c r="C30" s="1334">
        <v>32</v>
      </c>
      <c r="D30" s="1633" t="s">
        <v>549</v>
      </c>
      <c r="E30" s="1633"/>
      <c r="F30" s="1633"/>
      <c r="G30" s="1338">
        <v>830.9000000000002</v>
      </c>
      <c r="H30" s="1338">
        <v>342.20000000000022</v>
      </c>
      <c r="I30" s="1338">
        <v>100.4</v>
      </c>
      <c r="J30" s="1338">
        <v>159.1</v>
      </c>
      <c r="K30" s="1338">
        <v>38.5</v>
      </c>
      <c r="L30" s="1338">
        <v>25.799999999999997</v>
      </c>
      <c r="M30" s="1338">
        <v>107.4</v>
      </c>
      <c r="N30" s="1338">
        <v>57.5</v>
      </c>
      <c r="O30" s="1339"/>
      <c r="P30" s="1340"/>
    </row>
    <row r="31" spans="1:28" s="1342" customFormat="1" ht="19.5" customHeight="1" x14ac:dyDescent="0.2">
      <c r="A31" s="1336"/>
      <c r="B31" s="1337"/>
      <c r="C31" s="1334">
        <v>33</v>
      </c>
      <c r="D31" s="1633" t="s">
        <v>550</v>
      </c>
      <c r="E31" s="1633"/>
      <c r="F31" s="1633"/>
      <c r="G31" s="1338">
        <v>1503.1000000000004</v>
      </c>
      <c r="H31" s="1338">
        <v>589.60000000000014</v>
      </c>
      <c r="I31" s="1338">
        <v>163.80000000000001</v>
      </c>
      <c r="J31" s="1338">
        <v>191.3</v>
      </c>
      <c r="K31" s="1338">
        <v>102.50000000000001</v>
      </c>
      <c r="L31" s="1338">
        <v>135.80000000000001</v>
      </c>
      <c r="M31" s="1338">
        <v>254.59999999999988</v>
      </c>
      <c r="N31" s="1338">
        <v>65.5</v>
      </c>
      <c r="O31" s="1339"/>
      <c r="P31" s="1340"/>
    </row>
    <row r="32" spans="1:28" s="1342" customFormat="1" ht="19.5" customHeight="1" x14ac:dyDescent="0.2">
      <c r="A32" s="1336"/>
      <c r="B32" s="1337"/>
      <c r="C32" s="1334">
        <v>34</v>
      </c>
      <c r="D32" s="1633" t="s">
        <v>551</v>
      </c>
      <c r="E32" s="1633"/>
      <c r="F32" s="1633"/>
      <c r="G32" s="1338">
        <v>1861.7000000000003</v>
      </c>
      <c r="H32" s="1338">
        <v>1246.7999999999986</v>
      </c>
      <c r="I32" s="1338">
        <v>86.600000000000009</v>
      </c>
      <c r="J32" s="1338">
        <v>103.3</v>
      </c>
      <c r="K32" s="1338">
        <v>119.80000000000001</v>
      </c>
      <c r="L32" s="1338">
        <v>63</v>
      </c>
      <c r="M32" s="1338">
        <v>168.7</v>
      </c>
      <c r="N32" s="1338">
        <v>73.5</v>
      </c>
      <c r="O32" s="1339"/>
      <c r="P32" s="1340"/>
    </row>
    <row r="33" spans="1:16" s="1342" customFormat="1" ht="11.25" customHeight="1" x14ac:dyDescent="0.2">
      <c r="A33" s="1336"/>
      <c r="B33" s="1337"/>
      <c r="C33" s="1334">
        <v>35</v>
      </c>
      <c r="D33" s="1633" t="s">
        <v>552</v>
      </c>
      <c r="E33" s="1633"/>
      <c r="F33" s="1633"/>
      <c r="G33" s="1338">
        <v>675.8</v>
      </c>
      <c r="H33" s="1338">
        <v>202.30000000000004</v>
      </c>
      <c r="I33" s="1338">
        <v>70.599999999999994</v>
      </c>
      <c r="J33" s="1338">
        <v>120.60000000000002</v>
      </c>
      <c r="K33" s="1338">
        <v>70.8</v>
      </c>
      <c r="L33" s="1338">
        <v>80.099999999999994</v>
      </c>
      <c r="M33" s="1338">
        <v>88.800000000000011</v>
      </c>
      <c r="N33" s="1338">
        <v>42.6</v>
      </c>
      <c r="O33" s="1339"/>
      <c r="P33" s="1340"/>
    </row>
    <row r="34" spans="1:16" s="1342" customFormat="1" ht="19.5" customHeight="1" x14ac:dyDescent="0.2">
      <c r="A34" s="1336"/>
      <c r="B34" s="1337"/>
      <c r="C34" s="1334">
        <v>41</v>
      </c>
      <c r="D34" s="1633" t="s">
        <v>553</v>
      </c>
      <c r="E34" s="1633"/>
      <c r="F34" s="1633"/>
      <c r="G34" s="1338">
        <v>4002.1999999999985</v>
      </c>
      <c r="H34" s="1338">
        <v>1383.8999999999996</v>
      </c>
      <c r="I34" s="1338">
        <v>436.49999999999989</v>
      </c>
      <c r="J34" s="1338">
        <v>614.10000000000014</v>
      </c>
      <c r="K34" s="1338">
        <v>445.29999999999995</v>
      </c>
      <c r="L34" s="1338">
        <v>269.2</v>
      </c>
      <c r="M34" s="1338">
        <v>652.4000000000002</v>
      </c>
      <c r="N34" s="1338">
        <v>200.8</v>
      </c>
      <c r="O34" s="1339"/>
      <c r="P34" s="1340"/>
    </row>
    <row r="35" spans="1:16" s="1342" customFormat="1" ht="11.25" customHeight="1" x14ac:dyDescent="0.2">
      <c r="A35" s="1336"/>
      <c r="B35" s="1337"/>
      <c r="C35" s="1334">
        <v>42</v>
      </c>
      <c r="D35" s="1633" t="s">
        <v>554</v>
      </c>
      <c r="E35" s="1633"/>
      <c r="F35" s="1633"/>
      <c r="G35" s="1338">
        <v>683.90000000000009</v>
      </c>
      <c r="H35" s="1338">
        <v>351.30000000000013</v>
      </c>
      <c r="I35" s="1338">
        <v>80.300000000000011</v>
      </c>
      <c r="J35" s="1338">
        <v>41.6</v>
      </c>
      <c r="K35" s="1338">
        <v>53</v>
      </c>
      <c r="L35" s="1338">
        <v>43.900000000000006</v>
      </c>
      <c r="M35" s="1338">
        <v>82.9</v>
      </c>
      <c r="N35" s="1338">
        <v>30.9</v>
      </c>
      <c r="O35" s="1339"/>
      <c r="P35" s="1340"/>
    </row>
    <row r="36" spans="1:16" s="1342" customFormat="1" ht="21" customHeight="1" x14ac:dyDescent="0.2">
      <c r="A36" s="1336"/>
      <c r="B36" s="1337"/>
      <c r="C36" s="1334">
        <v>43</v>
      </c>
      <c r="D36" s="1633" t="s">
        <v>555</v>
      </c>
      <c r="E36" s="1633"/>
      <c r="F36" s="1633"/>
      <c r="G36" s="1338">
        <v>5148.9000000000087</v>
      </c>
      <c r="H36" s="1338">
        <v>1574.9999999999968</v>
      </c>
      <c r="I36" s="1338">
        <v>573.4000000000002</v>
      </c>
      <c r="J36" s="1338">
        <v>1104.6999999999996</v>
      </c>
      <c r="K36" s="1338">
        <v>611.6999999999997</v>
      </c>
      <c r="L36" s="1338">
        <v>290.50000000000006</v>
      </c>
      <c r="M36" s="1338">
        <v>690.1000000000007</v>
      </c>
      <c r="N36" s="1338">
        <v>303.50000000000017</v>
      </c>
      <c r="O36" s="1339"/>
      <c r="P36" s="1340"/>
    </row>
    <row r="37" spans="1:16" s="1342" customFormat="1" ht="11.25" customHeight="1" x14ac:dyDescent="0.2">
      <c r="A37" s="1336"/>
      <c r="B37" s="1337"/>
      <c r="C37" s="1334">
        <v>44</v>
      </c>
      <c r="D37" s="1633" t="s">
        <v>556</v>
      </c>
      <c r="E37" s="1633"/>
      <c r="F37" s="1633"/>
      <c r="G37" s="1338">
        <v>793.60000000000025</v>
      </c>
      <c r="H37" s="1338">
        <v>234.90000000000003</v>
      </c>
      <c r="I37" s="1338">
        <v>27.799999999999997</v>
      </c>
      <c r="J37" s="1338">
        <v>125.19999999999999</v>
      </c>
      <c r="K37" s="1338">
        <v>109.89999999999999</v>
      </c>
      <c r="L37" s="1338">
        <v>62</v>
      </c>
      <c r="M37" s="1338">
        <v>174.2</v>
      </c>
      <c r="N37" s="1338">
        <v>59.600000000000009</v>
      </c>
      <c r="O37" s="1339"/>
      <c r="P37" s="1340"/>
    </row>
    <row r="38" spans="1:16" s="1342" customFormat="1" ht="11.25" customHeight="1" x14ac:dyDescent="0.2">
      <c r="A38" s="1336"/>
      <c r="B38" s="1337"/>
      <c r="C38" s="1334">
        <v>51</v>
      </c>
      <c r="D38" s="1633" t="s">
        <v>557</v>
      </c>
      <c r="E38" s="1633"/>
      <c r="F38" s="1633"/>
      <c r="G38" s="1338">
        <v>8578.8000000000193</v>
      </c>
      <c r="H38" s="1338">
        <v>2502.5</v>
      </c>
      <c r="I38" s="1338">
        <v>1072.7999999999995</v>
      </c>
      <c r="J38" s="1338">
        <v>1729.9999999999961</v>
      </c>
      <c r="K38" s="1338">
        <v>1118.3999999999996</v>
      </c>
      <c r="L38" s="1338">
        <v>643.79999999999984</v>
      </c>
      <c r="M38" s="1338">
        <v>1005.6000000000012</v>
      </c>
      <c r="N38" s="1338">
        <v>505.69999999999976</v>
      </c>
      <c r="O38" s="1339"/>
      <c r="P38" s="1340"/>
    </row>
    <row r="39" spans="1:16" s="1342" customFormat="1" ht="11.25" customHeight="1" x14ac:dyDescent="0.2">
      <c r="A39" s="1336"/>
      <c r="B39" s="1337"/>
      <c r="C39" s="1334">
        <v>52</v>
      </c>
      <c r="D39" s="1633" t="s">
        <v>558</v>
      </c>
      <c r="E39" s="1633"/>
      <c r="F39" s="1633"/>
      <c r="G39" s="1338">
        <v>14837.900000000074</v>
      </c>
      <c r="H39" s="1338">
        <v>5025.0000000000273</v>
      </c>
      <c r="I39" s="1338">
        <v>1542.2</v>
      </c>
      <c r="J39" s="1338">
        <v>2641.9999999999955</v>
      </c>
      <c r="K39" s="1338">
        <v>1707.7000000000003</v>
      </c>
      <c r="L39" s="1338">
        <v>975.79999999999973</v>
      </c>
      <c r="M39" s="1338">
        <v>1930.1999999999994</v>
      </c>
      <c r="N39" s="1338">
        <v>1014.9999999999986</v>
      </c>
      <c r="O39" s="1339"/>
      <c r="P39" s="1340"/>
    </row>
    <row r="40" spans="1:16" s="1342" customFormat="1" ht="11.25" customHeight="1" x14ac:dyDescent="0.2">
      <c r="A40" s="1336"/>
      <c r="B40" s="1337"/>
      <c r="C40" s="1334">
        <v>53</v>
      </c>
      <c r="D40" s="1633" t="s">
        <v>559</v>
      </c>
      <c r="E40" s="1633"/>
      <c r="F40" s="1633"/>
      <c r="G40" s="1338">
        <v>10433.500000000011</v>
      </c>
      <c r="H40" s="1338">
        <v>3320.2000000000003</v>
      </c>
      <c r="I40" s="1338">
        <v>898.70000000000027</v>
      </c>
      <c r="J40" s="1338">
        <v>1701.3999999999978</v>
      </c>
      <c r="K40" s="1338">
        <v>1077.9999999999995</v>
      </c>
      <c r="L40" s="1338">
        <v>861.69999999999993</v>
      </c>
      <c r="M40" s="1338">
        <v>1813.299999999997</v>
      </c>
      <c r="N40" s="1338">
        <v>760.19999999999914</v>
      </c>
      <c r="O40" s="1339"/>
      <c r="P40" s="1340"/>
    </row>
    <row r="41" spans="1:16" s="1342" customFormat="1" ht="11.25" customHeight="1" x14ac:dyDescent="0.2">
      <c r="A41" s="1336"/>
      <c r="B41" s="1337"/>
      <c r="C41" s="1334">
        <v>54</v>
      </c>
      <c r="D41" s="1633" t="s">
        <v>560</v>
      </c>
      <c r="E41" s="1633"/>
      <c r="F41" s="1633"/>
      <c r="G41" s="1338">
        <v>3499.1000000000067</v>
      </c>
      <c r="H41" s="1338">
        <v>2023.6000000000017</v>
      </c>
      <c r="I41" s="1338">
        <v>168.2</v>
      </c>
      <c r="J41" s="1338">
        <v>384.89999999999992</v>
      </c>
      <c r="K41" s="1338">
        <v>187.90000000000003</v>
      </c>
      <c r="L41" s="1338">
        <v>157.9</v>
      </c>
      <c r="M41" s="1338">
        <v>352.30000000000007</v>
      </c>
      <c r="N41" s="1338">
        <v>224.30000000000007</v>
      </c>
      <c r="O41" s="1339"/>
      <c r="P41" s="1340"/>
    </row>
    <row r="42" spans="1:16" s="1342" customFormat="1" ht="20.25" customHeight="1" x14ac:dyDescent="0.2">
      <c r="A42" s="1336"/>
      <c r="B42" s="1337"/>
      <c r="C42" s="1334">
        <v>61</v>
      </c>
      <c r="D42" s="1633" t="s">
        <v>561</v>
      </c>
      <c r="E42" s="1633"/>
      <c r="F42" s="1633"/>
      <c r="G42" s="1338">
        <v>5631.9999999999727</v>
      </c>
      <c r="H42" s="1338">
        <v>1179.0999999999999</v>
      </c>
      <c r="I42" s="1338">
        <v>489.79999999999984</v>
      </c>
      <c r="J42" s="1338">
        <v>1064.4000000000003</v>
      </c>
      <c r="K42" s="1338">
        <v>623.89999999999964</v>
      </c>
      <c r="L42" s="1338">
        <v>617.39999999999952</v>
      </c>
      <c r="M42" s="1338">
        <v>1077.300000000002</v>
      </c>
      <c r="N42" s="1338">
        <v>580.09999999999968</v>
      </c>
      <c r="O42" s="1339"/>
      <c r="P42" s="1340"/>
    </row>
    <row r="43" spans="1:16" s="1342" customFormat="1" ht="20.25" customHeight="1" x14ac:dyDescent="0.2">
      <c r="A43" s="1336"/>
      <c r="B43" s="1337"/>
      <c r="C43" s="1334">
        <v>62</v>
      </c>
      <c r="D43" s="1633" t="s">
        <v>562</v>
      </c>
      <c r="E43" s="1633"/>
      <c r="F43" s="1633"/>
      <c r="G43" s="1338">
        <v>2923.9000000000005</v>
      </c>
      <c r="H43" s="1338">
        <v>661.3000000000003</v>
      </c>
      <c r="I43" s="1338">
        <v>223.39999999999998</v>
      </c>
      <c r="J43" s="1338">
        <v>543.30000000000018</v>
      </c>
      <c r="K43" s="1338">
        <v>418.79999999999984</v>
      </c>
      <c r="L43" s="1338">
        <v>267.10000000000008</v>
      </c>
      <c r="M43" s="1338">
        <v>476.30000000000013</v>
      </c>
      <c r="N43" s="1338">
        <v>333.7</v>
      </c>
      <c r="O43" s="1339"/>
      <c r="P43" s="1340"/>
    </row>
    <row r="44" spans="1:16" s="1342" customFormat="1" ht="19.5" customHeight="1" x14ac:dyDescent="0.2">
      <c r="A44" s="1336"/>
      <c r="B44" s="1337"/>
      <c r="C44" s="1334">
        <v>63</v>
      </c>
      <c r="D44" s="1633" t="s">
        <v>563</v>
      </c>
      <c r="E44" s="1633"/>
      <c r="F44" s="1633"/>
      <c r="G44" s="1338">
        <v>158.6</v>
      </c>
      <c r="H44" s="1338">
        <v>8.9</v>
      </c>
      <c r="I44" s="1338">
        <v>20.5</v>
      </c>
      <c r="J44" s="1338">
        <v>30.5</v>
      </c>
      <c r="K44" s="1338">
        <v>17.8</v>
      </c>
      <c r="L44" s="1338">
        <v>56.3</v>
      </c>
      <c r="M44" s="1338">
        <v>24.6</v>
      </c>
      <c r="N44" s="1338">
        <v>0</v>
      </c>
      <c r="O44" s="1339"/>
      <c r="P44" s="1340"/>
    </row>
    <row r="45" spans="1:16" s="1342" customFormat="1" ht="11.25" customHeight="1" x14ac:dyDescent="0.2">
      <c r="A45" s="1336"/>
      <c r="B45" s="1337"/>
      <c r="C45" s="1334">
        <v>71</v>
      </c>
      <c r="D45" s="1633" t="s">
        <v>564</v>
      </c>
      <c r="E45" s="1633"/>
      <c r="F45" s="1633"/>
      <c r="G45" s="1338">
        <v>18963.100000000002</v>
      </c>
      <c r="H45" s="1338">
        <v>4322.4999999999918</v>
      </c>
      <c r="I45" s="1338">
        <v>1639.900000000001</v>
      </c>
      <c r="J45" s="1338">
        <v>3208.0999999999976</v>
      </c>
      <c r="K45" s="1338">
        <v>2437.3000000000034</v>
      </c>
      <c r="L45" s="1338">
        <v>1887.1999999999989</v>
      </c>
      <c r="M45" s="1338">
        <v>3502.8999999999787</v>
      </c>
      <c r="N45" s="1338">
        <v>1965.2000000000044</v>
      </c>
      <c r="O45" s="1339"/>
      <c r="P45" s="1340"/>
    </row>
    <row r="46" spans="1:16" s="1342" customFormat="1" ht="11.25" customHeight="1" x14ac:dyDescent="0.2">
      <c r="A46" s="1336"/>
      <c r="B46" s="1337"/>
      <c r="C46" s="1334">
        <v>72</v>
      </c>
      <c r="D46" s="1633" t="s">
        <v>565</v>
      </c>
      <c r="E46" s="1633"/>
      <c r="F46" s="1633"/>
      <c r="G46" s="1338">
        <v>20478.500000000426</v>
      </c>
      <c r="H46" s="1338">
        <v>6460.0000000000528</v>
      </c>
      <c r="I46" s="1338">
        <v>3028.8999999999824</v>
      </c>
      <c r="J46" s="1338">
        <v>3515.2999999999888</v>
      </c>
      <c r="K46" s="1338">
        <v>2157.8000000000011</v>
      </c>
      <c r="L46" s="1338">
        <v>1430.8999999999992</v>
      </c>
      <c r="M46" s="1338">
        <v>2672.5999999999899</v>
      </c>
      <c r="N46" s="1338">
        <v>1212.9999999999991</v>
      </c>
      <c r="O46" s="1339"/>
      <c r="P46" s="1340"/>
    </row>
    <row r="47" spans="1:16" s="1342" customFormat="1" ht="20.25" customHeight="1" x14ac:dyDescent="0.2">
      <c r="A47" s="1336"/>
      <c r="B47" s="1337"/>
      <c r="C47" s="1334">
        <v>73</v>
      </c>
      <c r="D47" s="1633" t="s">
        <v>566</v>
      </c>
      <c r="E47" s="1633"/>
      <c r="F47" s="1633"/>
      <c r="G47" s="1338">
        <v>1241.9000000000005</v>
      </c>
      <c r="H47" s="1338">
        <v>314.10000000000008</v>
      </c>
      <c r="I47" s="1338">
        <v>123.4</v>
      </c>
      <c r="J47" s="1338">
        <v>299.39999999999998</v>
      </c>
      <c r="K47" s="1338">
        <v>189.00000000000003</v>
      </c>
      <c r="L47" s="1338">
        <v>60</v>
      </c>
      <c r="M47" s="1338">
        <v>171</v>
      </c>
      <c r="N47" s="1338">
        <v>85.000000000000014</v>
      </c>
      <c r="O47" s="1339"/>
      <c r="P47" s="1340"/>
    </row>
    <row r="48" spans="1:16" s="1342" customFormat="1" ht="11.25" customHeight="1" x14ac:dyDescent="0.2">
      <c r="A48" s="1336"/>
      <c r="B48" s="1337"/>
      <c r="C48" s="1334">
        <v>74</v>
      </c>
      <c r="D48" s="1633" t="s">
        <v>567</v>
      </c>
      <c r="E48" s="1633"/>
      <c r="F48" s="1633"/>
      <c r="G48" s="1338">
        <v>4224.1999999999898</v>
      </c>
      <c r="H48" s="1338">
        <v>1334</v>
      </c>
      <c r="I48" s="1338">
        <v>464.50000000000011</v>
      </c>
      <c r="J48" s="1338">
        <v>703.00000000000023</v>
      </c>
      <c r="K48" s="1338">
        <v>433.2000000000001</v>
      </c>
      <c r="L48" s="1338">
        <v>298</v>
      </c>
      <c r="M48" s="1338">
        <v>687.50000000000114</v>
      </c>
      <c r="N48" s="1338">
        <v>304.00000000000011</v>
      </c>
      <c r="O48" s="1339"/>
      <c r="P48" s="1340"/>
    </row>
    <row r="49" spans="1:16" s="1342" customFormat="1" ht="19.5" customHeight="1" x14ac:dyDescent="0.2">
      <c r="A49" s="1336"/>
      <c r="B49" s="1337"/>
      <c r="C49" s="1334">
        <v>75</v>
      </c>
      <c r="D49" s="1633" t="s">
        <v>568</v>
      </c>
      <c r="E49" s="1633"/>
      <c r="F49" s="1633"/>
      <c r="G49" s="1338">
        <v>8910.6000000000586</v>
      </c>
      <c r="H49" s="1338">
        <v>2420.2999999999929</v>
      </c>
      <c r="I49" s="1338">
        <v>690.70000000000061</v>
      </c>
      <c r="J49" s="1338">
        <v>1977.7999999999925</v>
      </c>
      <c r="K49" s="1338">
        <v>1203.1999999999996</v>
      </c>
      <c r="L49" s="1338">
        <v>771.90000000000043</v>
      </c>
      <c r="M49" s="1338">
        <v>1298.3000000000027</v>
      </c>
      <c r="N49" s="1338">
        <v>548.39999999999964</v>
      </c>
      <c r="O49" s="1339"/>
      <c r="P49" s="1340"/>
    </row>
    <row r="50" spans="1:16" s="1342" customFormat="1" ht="11.25" customHeight="1" x14ac:dyDescent="0.2">
      <c r="A50" s="1336"/>
      <c r="B50" s="1337"/>
      <c r="C50" s="1334">
        <v>81</v>
      </c>
      <c r="D50" s="1633" t="s">
        <v>569</v>
      </c>
      <c r="E50" s="1633"/>
      <c r="F50" s="1633"/>
      <c r="G50" s="1338">
        <v>11102.50000000006</v>
      </c>
      <c r="H50" s="1338">
        <v>3062.8999999999905</v>
      </c>
      <c r="I50" s="1338">
        <v>1274.8000000000027</v>
      </c>
      <c r="J50" s="1338">
        <v>2671.4999999999918</v>
      </c>
      <c r="K50" s="1338">
        <v>1450.8</v>
      </c>
      <c r="L50" s="1338">
        <v>725.0999999999998</v>
      </c>
      <c r="M50" s="1338">
        <v>1378.6000000000026</v>
      </c>
      <c r="N50" s="1338">
        <v>538.79999999999984</v>
      </c>
      <c r="O50" s="1339"/>
      <c r="P50" s="1340"/>
    </row>
    <row r="51" spans="1:16" s="1342" customFormat="1" ht="11.25" customHeight="1" x14ac:dyDescent="0.2">
      <c r="A51" s="1336"/>
      <c r="B51" s="1337"/>
      <c r="C51" s="1334">
        <v>82</v>
      </c>
      <c r="D51" s="1633" t="s">
        <v>570</v>
      </c>
      <c r="E51" s="1633"/>
      <c r="F51" s="1633"/>
      <c r="G51" s="1338">
        <v>974.20000000000061</v>
      </c>
      <c r="H51" s="1338">
        <v>317.50000000000011</v>
      </c>
      <c r="I51" s="1338">
        <v>137.1</v>
      </c>
      <c r="J51" s="1338">
        <v>201.5</v>
      </c>
      <c r="K51" s="1338">
        <v>80.400000000000006</v>
      </c>
      <c r="L51" s="1338">
        <v>83.3</v>
      </c>
      <c r="M51" s="1338">
        <v>132.70000000000002</v>
      </c>
      <c r="N51" s="1338">
        <v>21.7</v>
      </c>
      <c r="O51" s="1339"/>
      <c r="P51" s="1340"/>
    </row>
    <row r="52" spans="1:16" s="1342" customFormat="1" ht="11.25" customHeight="1" x14ac:dyDescent="0.2">
      <c r="A52" s="1336"/>
      <c r="B52" s="1337"/>
      <c r="C52" s="1334">
        <v>83</v>
      </c>
      <c r="D52" s="1633" t="s">
        <v>571</v>
      </c>
      <c r="E52" s="1633"/>
      <c r="F52" s="1633"/>
      <c r="G52" s="1338">
        <v>10537.40000000004</v>
      </c>
      <c r="H52" s="1338">
        <v>2754.999999999995</v>
      </c>
      <c r="I52" s="1338">
        <v>766.10000000000014</v>
      </c>
      <c r="J52" s="1338">
        <v>1677.6999999999975</v>
      </c>
      <c r="K52" s="1338">
        <v>1230.1999999999996</v>
      </c>
      <c r="L52" s="1338">
        <v>863.4000000000002</v>
      </c>
      <c r="M52" s="1338">
        <v>1989.7999999999979</v>
      </c>
      <c r="N52" s="1338">
        <v>1255.1999999999994</v>
      </c>
      <c r="O52" s="1339"/>
      <c r="P52" s="1340"/>
    </row>
    <row r="53" spans="1:16" s="1342" customFormat="1" ht="11.25" customHeight="1" x14ac:dyDescent="0.2">
      <c r="A53" s="1336"/>
      <c r="B53" s="1337"/>
      <c r="C53" s="1334">
        <v>91</v>
      </c>
      <c r="D53" s="1633" t="s">
        <v>572</v>
      </c>
      <c r="E53" s="1633"/>
      <c r="F53" s="1633"/>
      <c r="G53" s="1338">
        <v>9013.8000000000193</v>
      </c>
      <c r="H53" s="1338">
        <v>2514.699999999998</v>
      </c>
      <c r="I53" s="1338">
        <v>634.50000000000057</v>
      </c>
      <c r="J53" s="1338">
        <v>1792.0999999999965</v>
      </c>
      <c r="K53" s="1338">
        <v>1070.4999999999998</v>
      </c>
      <c r="L53" s="1338">
        <v>753.1</v>
      </c>
      <c r="M53" s="1338">
        <v>1451.9000000000005</v>
      </c>
      <c r="N53" s="1338">
        <v>796.99999999999977</v>
      </c>
      <c r="O53" s="1339"/>
      <c r="P53" s="1340"/>
    </row>
    <row r="54" spans="1:16" s="1342" customFormat="1" ht="20.25" customHeight="1" x14ac:dyDescent="0.2">
      <c r="A54" s="1336"/>
      <c r="B54" s="1337"/>
      <c r="C54" s="1334">
        <v>92</v>
      </c>
      <c r="D54" s="1633" t="s">
        <v>573</v>
      </c>
      <c r="E54" s="1633"/>
      <c r="F54" s="1633"/>
      <c r="G54" s="1338">
        <v>577.70000000000016</v>
      </c>
      <c r="H54" s="1338">
        <v>136</v>
      </c>
      <c r="I54" s="1338">
        <v>69.099999999999994</v>
      </c>
      <c r="J54" s="1338">
        <v>131.10000000000002</v>
      </c>
      <c r="K54" s="1338">
        <v>55</v>
      </c>
      <c r="L54" s="1338">
        <v>45.1</v>
      </c>
      <c r="M54" s="1338">
        <v>75.2</v>
      </c>
      <c r="N54" s="1338">
        <v>66.2</v>
      </c>
      <c r="O54" s="1339"/>
      <c r="P54" s="1340"/>
    </row>
    <row r="55" spans="1:16" s="1342" customFormat="1" ht="19.5" customHeight="1" x14ac:dyDescent="0.2">
      <c r="A55" s="1336"/>
      <c r="B55" s="1337"/>
      <c r="C55" s="1334">
        <v>93</v>
      </c>
      <c r="D55" s="1633" t="s">
        <v>574</v>
      </c>
      <c r="E55" s="1633"/>
      <c r="F55" s="1633"/>
      <c r="G55" s="1338">
        <v>11865.400000000071</v>
      </c>
      <c r="H55" s="1338">
        <v>2809.4999999999927</v>
      </c>
      <c r="I55" s="1338">
        <v>1406.400000000001</v>
      </c>
      <c r="J55" s="1338">
        <v>2666.4999999999959</v>
      </c>
      <c r="K55" s="1338">
        <v>1415.1000000000008</v>
      </c>
      <c r="L55" s="1338">
        <v>977.29999999999961</v>
      </c>
      <c r="M55" s="1338">
        <v>1860.3999999999994</v>
      </c>
      <c r="N55" s="1338">
        <v>730.19999999999925</v>
      </c>
      <c r="O55" s="1339"/>
      <c r="P55" s="1340"/>
    </row>
    <row r="56" spans="1:16" s="1342" customFormat="1" ht="11.25" customHeight="1" x14ac:dyDescent="0.2">
      <c r="A56" s="1336"/>
      <c r="B56" s="1337"/>
      <c r="C56" s="1334">
        <v>94</v>
      </c>
      <c r="D56" s="1633" t="s">
        <v>575</v>
      </c>
      <c r="E56" s="1633"/>
      <c r="F56" s="1633"/>
      <c r="G56" s="1338">
        <v>2885.8999999999937</v>
      </c>
      <c r="H56" s="1338">
        <v>853.7000000000005</v>
      </c>
      <c r="I56" s="1338">
        <v>301.2</v>
      </c>
      <c r="J56" s="1338">
        <v>628.80000000000041</v>
      </c>
      <c r="K56" s="1338">
        <v>398.9</v>
      </c>
      <c r="L56" s="1338">
        <v>324.30000000000007</v>
      </c>
      <c r="M56" s="1338">
        <v>274.69999999999987</v>
      </c>
      <c r="N56" s="1338">
        <v>104.3</v>
      </c>
      <c r="O56" s="1339"/>
      <c r="P56" s="1340"/>
    </row>
    <row r="57" spans="1:16" s="1342" customFormat="1" ht="11.25" customHeight="1" x14ac:dyDescent="0.2">
      <c r="A57" s="1336"/>
      <c r="B57" s="1337"/>
      <c r="C57" s="1334">
        <v>95</v>
      </c>
      <c r="D57" s="1633" t="s">
        <v>576</v>
      </c>
      <c r="E57" s="1633"/>
      <c r="F57" s="1633"/>
      <c r="G57" s="1338">
        <v>96.6</v>
      </c>
      <c r="H57" s="1338">
        <v>15.600000000000001</v>
      </c>
      <c r="I57" s="1338">
        <v>0</v>
      </c>
      <c r="J57" s="1338">
        <v>34.5</v>
      </c>
      <c r="K57" s="1338">
        <v>9.9</v>
      </c>
      <c r="L57" s="1338">
        <v>0</v>
      </c>
      <c r="M57" s="1338">
        <v>26.7</v>
      </c>
      <c r="N57" s="1338">
        <v>9.9</v>
      </c>
      <c r="O57" s="1339"/>
      <c r="P57" s="1340"/>
    </row>
    <row r="58" spans="1:16" s="1342" customFormat="1" ht="11.25" customHeight="1" x14ac:dyDescent="0.2">
      <c r="A58" s="1336"/>
      <c r="B58" s="1337"/>
      <c r="C58" s="1334">
        <v>96</v>
      </c>
      <c r="D58" s="1633" t="s">
        <v>577</v>
      </c>
      <c r="E58" s="1633"/>
      <c r="F58" s="1633"/>
      <c r="G58" s="1338">
        <v>6998.3000000000275</v>
      </c>
      <c r="H58" s="1338">
        <v>2003.2000000000003</v>
      </c>
      <c r="I58" s="1338">
        <v>614.60000000000025</v>
      </c>
      <c r="J58" s="1338">
        <v>1053.6000000000001</v>
      </c>
      <c r="K58" s="1338">
        <v>760.70000000000016</v>
      </c>
      <c r="L58" s="1338">
        <v>768.8000000000003</v>
      </c>
      <c r="M58" s="1338">
        <v>1153.0000000000002</v>
      </c>
      <c r="N58" s="1338">
        <v>644.39999999999964</v>
      </c>
      <c r="O58" s="1339"/>
      <c r="P58" s="1340"/>
    </row>
    <row r="59" spans="1:16" s="1342" customFormat="1" ht="11.25" customHeight="1" x14ac:dyDescent="0.2">
      <c r="A59" s="1336"/>
      <c r="B59" s="1337"/>
      <c r="C59" s="1633" t="s">
        <v>514</v>
      </c>
      <c r="D59" s="1633"/>
      <c r="E59" s="1633"/>
      <c r="F59" s="1633"/>
      <c r="G59" s="1338">
        <v>18809.500000000004</v>
      </c>
      <c r="H59" s="1338">
        <v>5872.7000000000262</v>
      </c>
      <c r="I59" s="1338">
        <v>1687.0000000000014</v>
      </c>
      <c r="J59" s="1338">
        <v>3481.1000000000035</v>
      </c>
      <c r="K59" s="1338">
        <v>2028.9000000000003</v>
      </c>
      <c r="L59" s="1338">
        <v>1467.1999999999994</v>
      </c>
      <c r="M59" s="1338">
        <v>2982.3999999999878</v>
      </c>
      <c r="N59" s="1338">
        <v>1290.1999999999975</v>
      </c>
      <c r="O59" s="1339"/>
      <c r="P59" s="1340"/>
    </row>
    <row r="60" spans="1:16" s="1100" customFormat="1" ht="9.75" customHeight="1" x14ac:dyDescent="0.2">
      <c r="A60" s="1099"/>
      <c r="B60" s="1104"/>
      <c r="C60" s="1636" t="s">
        <v>515</v>
      </c>
      <c r="D60" s="1636"/>
      <c r="E60" s="1636"/>
      <c r="F60" s="1636"/>
      <c r="G60" s="1636"/>
      <c r="H60" s="1636"/>
      <c r="I60" s="1636"/>
      <c r="J60" s="1636"/>
      <c r="K60" s="1636"/>
      <c r="L60" s="1178"/>
      <c r="M60" s="1178"/>
      <c r="N60" s="1192"/>
      <c r="O60" s="1124"/>
      <c r="P60" s="1125"/>
    </row>
    <row r="61" spans="1:16" ht="12" customHeight="1" x14ac:dyDescent="0.2">
      <c r="A61" s="132"/>
      <c r="B61" s="152"/>
      <c r="C61" s="1179" t="s">
        <v>503</v>
      </c>
      <c r="D61" s="145"/>
      <c r="E61" s="145"/>
      <c r="G61" s="1637" t="s">
        <v>516</v>
      </c>
      <c r="H61" s="1637"/>
      <c r="I61" s="1637"/>
      <c r="J61" s="1637" t="s">
        <v>474</v>
      </c>
      <c r="K61" s="1637"/>
      <c r="L61" s="1637"/>
      <c r="M61" s="145"/>
      <c r="N61" s="1092"/>
      <c r="O61" s="1121"/>
      <c r="P61" s="1122"/>
    </row>
    <row r="62" spans="1:16" ht="13.5" customHeight="1" x14ac:dyDescent="0.2">
      <c r="A62" s="130"/>
      <c r="B62" s="132"/>
      <c r="C62" s="132"/>
      <c r="D62" s="132"/>
      <c r="E62" s="132"/>
      <c r="F62" s="132"/>
      <c r="G62" s="132"/>
      <c r="H62" s="132"/>
      <c r="I62" s="132"/>
      <c r="J62" s="132"/>
      <c r="K62" s="1343"/>
      <c r="L62" s="1585">
        <v>43586</v>
      </c>
      <c r="M62" s="1585"/>
      <c r="N62" s="1585"/>
      <c r="O62" s="245">
        <v>17</v>
      </c>
      <c r="P62" s="1126"/>
    </row>
    <row r="64" spans="1:16" ht="4.5" customHeight="1" x14ac:dyDescent="0.2">
      <c r="O64" s="1344"/>
      <c r="P64" s="1344"/>
    </row>
  </sheetData>
  <mergeCells count="89">
    <mergeCell ref="L62:N62"/>
    <mergeCell ref="D57:F57"/>
    <mergeCell ref="D58:F58"/>
    <mergeCell ref="C59:F59"/>
    <mergeCell ref="C60:K60"/>
    <mergeCell ref="G61:I61"/>
    <mergeCell ref="J61:L61"/>
    <mergeCell ref="D56:F56"/>
    <mergeCell ref="D45:F45"/>
    <mergeCell ref="D46:F46"/>
    <mergeCell ref="D47:F47"/>
    <mergeCell ref="D48:F48"/>
    <mergeCell ref="D49:F49"/>
    <mergeCell ref="D50:F50"/>
    <mergeCell ref="D51:F51"/>
    <mergeCell ref="D52:F52"/>
    <mergeCell ref="D53:F53"/>
    <mergeCell ref="D54:F54"/>
    <mergeCell ref="D55:F55"/>
    <mergeCell ref="D44:F44"/>
    <mergeCell ref="D33:F33"/>
    <mergeCell ref="D34:F34"/>
    <mergeCell ref="D35:F35"/>
    <mergeCell ref="D36:F36"/>
    <mergeCell ref="D37:F37"/>
    <mergeCell ref="D38:F38"/>
    <mergeCell ref="D39:F39"/>
    <mergeCell ref="D40:F40"/>
    <mergeCell ref="D41:F41"/>
    <mergeCell ref="D42:F42"/>
    <mergeCell ref="D43:F43"/>
    <mergeCell ref="D32:F32"/>
    <mergeCell ref="D21:F21"/>
    <mergeCell ref="D22:F22"/>
    <mergeCell ref="D23:F23"/>
    <mergeCell ref="D24:F24"/>
    <mergeCell ref="D25:F25"/>
    <mergeCell ref="D26:F26"/>
    <mergeCell ref="D27:F27"/>
    <mergeCell ref="D28:F28"/>
    <mergeCell ref="D29:F29"/>
    <mergeCell ref="D30:F30"/>
    <mergeCell ref="D31:F31"/>
    <mergeCell ref="D20:F20"/>
    <mergeCell ref="C12:D12"/>
    <mergeCell ref="E12:F12"/>
    <mergeCell ref="G12:H12"/>
    <mergeCell ref="I12:J12"/>
    <mergeCell ref="C14:N14"/>
    <mergeCell ref="C15:D16"/>
    <mergeCell ref="G16:N16"/>
    <mergeCell ref="C18:D18"/>
    <mergeCell ref="D19:F19"/>
    <mergeCell ref="K12:L12"/>
    <mergeCell ref="M12:N12"/>
    <mergeCell ref="C11:D11"/>
    <mergeCell ref="E11:F11"/>
    <mergeCell ref="G11:H11"/>
    <mergeCell ref="I11:J11"/>
    <mergeCell ref="K11:L11"/>
    <mergeCell ref="M11:N11"/>
    <mergeCell ref="E9:F9"/>
    <mergeCell ref="G9:H9"/>
    <mergeCell ref="I9:J9"/>
    <mergeCell ref="K9:L9"/>
    <mergeCell ref="M9:N9"/>
    <mergeCell ref="E10:F10"/>
    <mergeCell ref="G10:H10"/>
    <mergeCell ref="I10:J10"/>
    <mergeCell ref="K10:L10"/>
    <mergeCell ref="M10:N10"/>
    <mergeCell ref="K8:L8"/>
    <mergeCell ref="M8:N8"/>
    <mergeCell ref="C5:D6"/>
    <mergeCell ref="E6:F6"/>
    <mergeCell ref="G6:H6"/>
    <mergeCell ref="I6:J6"/>
    <mergeCell ref="K6:L6"/>
    <mergeCell ref="G7:H7"/>
    <mergeCell ref="I7:J7"/>
    <mergeCell ref="C8:D8"/>
    <mergeCell ref="E8:F8"/>
    <mergeCell ref="G8:H8"/>
    <mergeCell ref="I8:J8"/>
    <mergeCell ref="B1:E1"/>
    <mergeCell ref="B2:D2"/>
    <mergeCell ref="G2:M2"/>
    <mergeCell ref="C4:N4"/>
    <mergeCell ref="M6:N6"/>
  </mergeCells>
  <hyperlinks>
    <hyperlink ref="J61" r:id="rId1"/>
  </hyperlinks>
  <printOptions horizontalCentered="1"/>
  <pageMargins left="0.19685039370078741" right="0.19685039370078741" top="0.19685039370078741" bottom="0.19685039370078741" header="0" footer="0"/>
  <pageSetup paperSize="9" scale="99"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pageSetUpPr fitToPage="1"/>
  </sheetPr>
  <dimension ref="A1:AO69"/>
  <sheetViews>
    <sheetView zoomScaleNormal="100" workbookViewId="0"/>
  </sheetViews>
  <sheetFormatPr defaultRowHeight="12.75" x14ac:dyDescent="0.2"/>
  <cols>
    <col min="1" max="1" width="1" style="375" customWidth="1"/>
    <col min="2" max="2" width="2.5703125" style="375" customWidth="1"/>
    <col min="3" max="3" width="2" style="375" customWidth="1"/>
    <col min="4" max="4" width="14" style="375" customWidth="1"/>
    <col min="5" max="10" width="7" style="375" customWidth="1"/>
    <col min="11" max="11" width="8.140625" style="375" customWidth="1"/>
    <col min="12" max="12" width="28.42578125" style="375" customWidth="1"/>
    <col min="13" max="13" width="2.5703125" style="375" customWidth="1"/>
    <col min="14" max="14" width="1" style="375" customWidth="1"/>
    <col min="15" max="24" width="9.140625" style="375"/>
    <col min="25" max="26" width="9.140625" style="1387"/>
    <col min="27" max="27" width="15.140625" style="1387" customWidth="1"/>
    <col min="28" max="31" width="6.42578125" style="1387" customWidth="1"/>
    <col min="32" max="33" width="2.140625" style="1387" customWidth="1"/>
    <col min="34" max="35" width="6.42578125" style="1387" customWidth="1"/>
    <col min="36" max="36" width="15.140625" style="1387" customWidth="1"/>
    <col min="37" max="38" width="6.42578125" style="1387" customWidth="1"/>
    <col min="39" max="41" width="9.140625" style="1387"/>
    <col min="42" max="16384" width="9.140625" style="375"/>
  </cols>
  <sheetData>
    <row r="1" spans="1:41" ht="13.5" customHeight="1" x14ac:dyDescent="0.2">
      <c r="A1" s="370"/>
      <c r="B1" s="374"/>
      <c r="C1" s="374"/>
      <c r="D1" s="374"/>
      <c r="E1" s="374"/>
      <c r="F1" s="371"/>
      <c r="G1" s="371"/>
      <c r="H1" s="371"/>
      <c r="I1" s="371"/>
      <c r="J1" s="371"/>
      <c r="K1" s="371"/>
      <c r="L1" s="1638" t="s">
        <v>320</v>
      </c>
      <c r="M1" s="1638"/>
      <c r="N1" s="370"/>
    </row>
    <row r="2" spans="1:41" ht="6" customHeight="1" x14ac:dyDescent="0.2">
      <c r="A2" s="370"/>
      <c r="B2" s="1639"/>
      <c r="C2" s="1640"/>
      <c r="D2" s="1640"/>
      <c r="E2" s="485"/>
      <c r="F2" s="485"/>
      <c r="G2" s="485"/>
      <c r="H2" s="485"/>
      <c r="I2" s="485"/>
      <c r="J2" s="485"/>
      <c r="K2" s="485"/>
      <c r="L2" s="421"/>
      <c r="M2" s="380"/>
      <c r="N2" s="370"/>
      <c r="O2" s="431"/>
      <c r="P2" s="431"/>
      <c r="Q2" s="431"/>
      <c r="R2" s="431"/>
      <c r="S2" s="431"/>
      <c r="T2" s="431"/>
      <c r="U2" s="431"/>
      <c r="V2" s="431"/>
      <c r="W2" s="431"/>
      <c r="X2" s="431"/>
      <c r="Y2" s="1388"/>
      <c r="Z2" s="1388"/>
      <c r="AA2" s="1388"/>
      <c r="AB2" s="1388"/>
      <c r="AC2" s="1388"/>
      <c r="AD2" s="1388"/>
      <c r="AE2" s="1388"/>
      <c r="AF2" s="1388"/>
      <c r="AG2" s="1388"/>
      <c r="AH2" s="1388"/>
      <c r="AI2" s="1388"/>
      <c r="AJ2" s="1388"/>
      <c r="AK2" s="1388"/>
      <c r="AL2" s="1388"/>
    </row>
    <row r="3" spans="1:41" ht="11.25" customHeight="1" thickBot="1" x14ac:dyDescent="0.25">
      <c r="A3" s="370"/>
      <c r="B3" s="432"/>
      <c r="C3" s="380"/>
      <c r="D3" s="380"/>
      <c r="E3" s="380"/>
      <c r="F3" s="380"/>
      <c r="G3" s="380"/>
      <c r="H3" s="380"/>
      <c r="I3" s="380"/>
      <c r="J3" s="380"/>
      <c r="K3" s="380"/>
      <c r="L3" s="533" t="s">
        <v>72</v>
      </c>
      <c r="M3" s="380"/>
      <c r="N3" s="370"/>
      <c r="O3" s="431"/>
      <c r="P3" s="431"/>
      <c r="Q3" s="431"/>
      <c r="R3" s="431"/>
      <c r="S3" s="431"/>
      <c r="T3" s="431"/>
      <c r="U3" s="431"/>
      <c r="V3" s="431"/>
      <c r="W3" s="431"/>
      <c r="X3" s="431"/>
      <c r="Y3" s="1388"/>
      <c r="Z3" s="1388"/>
      <c r="AA3" s="1388"/>
      <c r="AB3" s="1388"/>
      <c r="AC3" s="1388"/>
      <c r="AD3" s="1388"/>
      <c r="AE3" s="1388"/>
      <c r="AF3" s="1388"/>
      <c r="AG3" s="1388"/>
      <c r="AH3" s="1388"/>
      <c r="AI3" s="1388"/>
      <c r="AJ3" s="1388"/>
      <c r="AK3" s="1388"/>
      <c r="AL3" s="1388"/>
    </row>
    <row r="4" spans="1:41" s="384" customFormat="1" ht="13.5" customHeight="1" thickBot="1" x14ac:dyDescent="0.25">
      <c r="A4" s="382"/>
      <c r="B4" s="528"/>
      <c r="C4" s="1641" t="s">
        <v>131</v>
      </c>
      <c r="D4" s="1642"/>
      <c r="E4" s="1642"/>
      <c r="F4" s="1642"/>
      <c r="G4" s="1642"/>
      <c r="H4" s="1642"/>
      <c r="I4" s="1642"/>
      <c r="J4" s="1642"/>
      <c r="K4" s="1642"/>
      <c r="L4" s="1643"/>
      <c r="M4" s="380"/>
      <c r="N4" s="382"/>
      <c r="O4" s="583"/>
      <c r="P4" s="583"/>
      <c r="Q4" s="583"/>
      <c r="R4" s="583"/>
      <c r="S4" s="583"/>
      <c r="T4" s="583"/>
      <c r="U4" s="583"/>
      <c r="V4" s="583"/>
      <c r="W4" s="583"/>
      <c r="X4" s="583"/>
      <c r="Y4" s="1385"/>
      <c r="Z4" s="1385"/>
      <c r="AA4" s="1385"/>
      <c r="AB4" s="1385"/>
      <c r="AC4" s="1385"/>
      <c r="AD4" s="1385"/>
      <c r="AE4" s="1385"/>
      <c r="AF4" s="1385"/>
      <c r="AG4" s="1385"/>
      <c r="AH4" s="1385"/>
      <c r="AI4" s="1385"/>
      <c r="AJ4" s="1385"/>
      <c r="AK4" s="1385"/>
      <c r="AL4" s="1385"/>
      <c r="AM4" s="1386"/>
      <c r="AN4" s="1386"/>
      <c r="AO4" s="1386"/>
    </row>
    <row r="5" spans="1:41" s="670" customFormat="1" x14ac:dyDescent="0.2">
      <c r="B5" s="671"/>
      <c r="C5" s="1591" t="s">
        <v>132</v>
      </c>
      <c r="D5" s="1591"/>
      <c r="E5" s="537"/>
      <c r="F5" s="469"/>
      <c r="G5" s="469"/>
      <c r="H5" s="469"/>
      <c r="I5" s="469"/>
      <c r="J5" s="469"/>
      <c r="K5" s="469"/>
      <c r="L5" s="422"/>
      <c r="M5" s="422"/>
      <c r="N5" s="673"/>
      <c r="O5" s="672"/>
      <c r="P5" s="672"/>
      <c r="Q5" s="672"/>
      <c r="R5" s="672"/>
      <c r="S5" s="672"/>
      <c r="T5" s="672"/>
      <c r="U5" s="672"/>
      <c r="V5" s="672"/>
      <c r="W5" s="672"/>
      <c r="X5" s="672"/>
      <c r="Y5" s="1385"/>
      <c r="Z5" s="1385"/>
      <c r="AA5" s="1385"/>
      <c r="AB5" s="1385"/>
      <c r="AC5" s="1385"/>
      <c r="AD5" s="1385"/>
      <c r="AE5" s="1385"/>
      <c r="AF5" s="1385"/>
      <c r="AG5" s="1385"/>
      <c r="AH5" s="1385"/>
      <c r="AI5" s="1385"/>
      <c r="AJ5" s="1385"/>
      <c r="AK5" s="1386"/>
      <c r="AL5" s="1385"/>
      <c r="AM5" s="1386"/>
      <c r="AN5" s="1386"/>
      <c r="AO5" s="1386"/>
    </row>
    <row r="6" spans="1:41" ht="13.5" customHeight="1" x14ac:dyDescent="0.2">
      <c r="A6" s="370"/>
      <c r="B6" s="432"/>
      <c r="C6" s="1591"/>
      <c r="D6" s="1591"/>
      <c r="E6" s="1646">
        <v>2018</v>
      </c>
      <c r="F6" s="1647"/>
      <c r="G6" s="1648">
        <v>2019</v>
      </c>
      <c r="H6" s="1646"/>
      <c r="I6" s="1646"/>
      <c r="J6" s="1646"/>
      <c r="K6" s="1644" t="s">
        <v>646</v>
      </c>
      <c r="L6" s="469"/>
      <c r="M6" s="422"/>
      <c r="N6" s="532"/>
      <c r="O6" s="431"/>
      <c r="P6" s="431"/>
      <c r="Q6" s="431"/>
      <c r="R6" s="431"/>
      <c r="S6" s="431"/>
      <c r="T6" s="431"/>
      <c r="U6" s="431"/>
      <c r="V6" s="431"/>
      <c r="W6" s="431"/>
      <c r="X6" s="431"/>
      <c r="Y6" s="1388"/>
      <c r="Z6" s="1388"/>
      <c r="AA6" s="1388"/>
      <c r="AB6" s="1388" t="s">
        <v>333</v>
      </c>
      <c r="AC6" s="1388"/>
      <c r="AD6" s="1388" t="s">
        <v>334</v>
      </c>
      <c r="AE6" s="1388"/>
      <c r="AF6" s="1388"/>
      <c r="AG6" s="1388"/>
      <c r="AH6" s="1388"/>
      <c r="AI6" s="1388"/>
      <c r="AJ6" s="1388"/>
      <c r="AK6" s="1385" t="str">
        <f>VLOOKUP(AF8,AG8:AH9,2,FALSE)</f>
        <v>família</v>
      </c>
      <c r="AL6" s="1388"/>
    </row>
    <row r="7" spans="1:41" ht="14.25" customHeight="1" x14ac:dyDescent="0.2">
      <c r="A7" s="370"/>
      <c r="B7" s="432"/>
      <c r="C7" s="410"/>
      <c r="D7" s="410"/>
      <c r="E7" s="1014" t="s">
        <v>94</v>
      </c>
      <c r="F7" s="923" t="s">
        <v>93</v>
      </c>
      <c r="G7" s="923" t="s">
        <v>92</v>
      </c>
      <c r="H7" s="923" t="s">
        <v>103</v>
      </c>
      <c r="I7" s="923" t="s">
        <v>102</v>
      </c>
      <c r="J7" s="1169" t="s">
        <v>101</v>
      </c>
      <c r="K7" s="1645" t="e">
        <v>#REF!</v>
      </c>
      <c r="L7" s="422"/>
      <c r="M7" s="467"/>
      <c r="N7" s="532"/>
      <c r="O7" s="431"/>
      <c r="P7" s="431"/>
      <c r="Q7" s="431"/>
      <c r="R7" s="431"/>
      <c r="S7" s="431"/>
      <c r="T7" s="431"/>
      <c r="U7" s="431"/>
      <c r="V7" s="431"/>
      <c r="W7" s="431"/>
      <c r="X7" s="431"/>
      <c r="Y7" s="1388"/>
      <c r="Z7" s="1388"/>
      <c r="AA7" s="1388"/>
      <c r="AB7" s="1389" t="s">
        <v>335</v>
      </c>
      <c r="AC7" s="1388" t="s">
        <v>67</v>
      </c>
      <c r="AD7" s="1389" t="s">
        <v>335</v>
      </c>
      <c r="AE7" s="1388" t="s">
        <v>67</v>
      </c>
      <c r="AG7" s="1388"/>
      <c r="AH7" s="1388"/>
      <c r="AI7" s="1388"/>
      <c r="AJ7" s="1388"/>
      <c r="AK7" s="1389" t="s">
        <v>335</v>
      </c>
      <c r="AL7" s="1388" t="s">
        <v>67</v>
      </c>
    </row>
    <row r="8" spans="1:41" s="626" customFormat="1" x14ac:dyDescent="0.2">
      <c r="A8" s="622"/>
      <c r="B8" s="623"/>
      <c r="C8" s="624" t="s">
        <v>67</v>
      </c>
      <c r="D8" s="625"/>
      <c r="E8" s="349">
        <v>100957</v>
      </c>
      <c r="F8" s="349">
        <v>100915</v>
      </c>
      <c r="G8" s="349">
        <v>100553</v>
      </c>
      <c r="H8" s="349">
        <v>100655</v>
      </c>
      <c r="I8" s="349">
        <v>100884</v>
      </c>
      <c r="J8" s="349">
        <v>100512</v>
      </c>
      <c r="K8" s="674">
        <v>262.96470810805403</v>
      </c>
      <c r="L8" s="627"/>
      <c r="M8" s="628"/>
      <c r="N8" s="622"/>
      <c r="O8" s="704"/>
      <c r="P8" s="629"/>
      <c r="Q8" s="629"/>
      <c r="R8" s="629"/>
      <c r="S8" s="629"/>
      <c r="T8" s="629"/>
      <c r="U8" s="629"/>
      <c r="V8" s="629"/>
      <c r="W8" s="629"/>
      <c r="X8" s="629"/>
      <c r="Y8" s="1385"/>
      <c r="Z8" s="1385"/>
      <c r="AA8" s="1385" t="str">
        <f t="shared" ref="AA8:AA27" si="0">+C9</f>
        <v>Aveiro</v>
      </c>
      <c r="AB8" s="1390">
        <f t="shared" ref="AB8:AB27" si="1">+K9</f>
        <v>264.01781505728297</v>
      </c>
      <c r="AC8" s="1390">
        <f>+$K$8</f>
        <v>262.96470810805403</v>
      </c>
      <c r="AD8" s="1390">
        <f t="shared" ref="AD8:AD27" si="2">+K46</f>
        <v>127.28267876516399</v>
      </c>
      <c r="AE8" s="1390">
        <f t="shared" ref="AE8:AE27" si="3">+$K$45</f>
        <v>118.054824145761</v>
      </c>
      <c r="AF8" s="1385">
        <v>1</v>
      </c>
      <c r="AG8" s="1385">
        <v>1</v>
      </c>
      <c r="AH8" s="1385" t="s">
        <v>333</v>
      </c>
      <c r="AI8" s="1385"/>
      <c r="AJ8" s="1385" t="str">
        <f>+AA8</f>
        <v>Aveiro</v>
      </c>
      <c r="AK8" s="1391">
        <f>INDEX($AA$7:$AE$27,MATCH($AJ8,$AA$7:$AA$27,0),MATCH(AK$7,$AA$7:$AE$7,0)+2*($AF$8-1))</f>
        <v>264.01781505728297</v>
      </c>
      <c r="AL8" s="1391">
        <f>INDEX($AA$7:$AE$27,MATCH($AJ8,$AA$7:$AA$27,0),MATCH(AL$7,$AA$7:$AE$7,0)+2*($AF$8-1))</f>
        <v>262.96470810805403</v>
      </c>
      <c r="AM8" s="1386"/>
      <c r="AN8" s="1386"/>
      <c r="AO8" s="1386"/>
    </row>
    <row r="9" spans="1:41" x14ac:dyDescent="0.2">
      <c r="A9" s="370"/>
      <c r="B9" s="432"/>
      <c r="C9" s="94" t="s">
        <v>61</v>
      </c>
      <c r="D9" s="378"/>
      <c r="E9" s="316">
        <v>4877</v>
      </c>
      <c r="F9" s="316">
        <v>4807</v>
      </c>
      <c r="G9" s="316">
        <v>4828</v>
      </c>
      <c r="H9" s="316">
        <v>4839</v>
      </c>
      <c r="I9" s="316">
        <v>4871</v>
      </c>
      <c r="J9" s="316">
        <v>4892</v>
      </c>
      <c r="K9" s="675">
        <v>264.01781505728297</v>
      </c>
      <c r="L9" s="422"/>
      <c r="M9" s="467"/>
      <c r="N9" s="370"/>
      <c r="O9" s="431"/>
      <c r="P9" s="431"/>
      <c r="Q9" s="431"/>
      <c r="R9" s="431"/>
      <c r="S9" s="431"/>
      <c r="T9" s="431"/>
      <c r="U9" s="431"/>
      <c r="V9" s="431"/>
      <c r="W9" s="431"/>
      <c r="X9" s="431"/>
      <c r="Y9" s="1388"/>
      <c r="Z9" s="1388"/>
      <c r="AA9" s="1385" t="str">
        <f t="shared" si="0"/>
        <v>Beja</v>
      </c>
      <c r="AB9" s="1390">
        <f t="shared" si="1"/>
        <v>333.88271412037</v>
      </c>
      <c r="AC9" s="1390">
        <f t="shared" ref="AC9:AC27" si="4">+$K$8</f>
        <v>262.96470810805403</v>
      </c>
      <c r="AD9" s="1390">
        <f t="shared" si="2"/>
        <v>118.811641268534</v>
      </c>
      <c r="AE9" s="1390">
        <f t="shared" si="3"/>
        <v>118.054824145761</v>
      </c>
      <c r="AF9" s="1388"/>
      <c r="AG9" s="1388">
        <v>2</v>
      </c>
      <c r="AH9" s="1388" t="s">
        <v>334</v>
      </c>
      <c r="AI9" s="1388"/>
      <c r="AJ9" s="1385" t="str">
        <f t="shared" ref="AJ9:AJ27" si="5">+AA9</f>
        <v>Beja</v>
      </c>
      <c r="AK9" s="1391">
        <f t="shared" ref="AK9:AL27" si="6">INDEX($AA$7:$AE$27,MATCH($AJ9,$AA$7:$AA$27,0),MATCH(AK$7,$AA$7:$AE$7,0)+2*($AF$8-1))</f>
        <v>333.88271412037</v>
      </c>
      <c r="AL9" s="1391">
        <f t="shared" si="6"/>
        <v>262.96470810805403</v>
      </c>
    </row>
    <row r="10" spans="1:41" x14ac:dyDescent="0.2">
      <c r="A10" s="370"/>
      <c r="B10" s="432"/>
      <c r="C10" s="94" t="s">
        <v>54</v>
      </c>
      <c r="D10" s="378"/>
      <c r="E10" s="316">
        <v>1680</v>
      </c>
      <c r="F10" s="316">
        <v>1702</v>
      </c>
      <c r="G10" s="316">
        <v>1691</v>
      </c>
      <c r="H10" s="316">
        <v>1723</v>
      </c>
      <c r="I10" s="316">
        <v>1748</v>
      </c>
      <c r="J10" s="316">
        <v>1730</v>
      </c>
      <c r="K10" s="675">
        <v>333.88271412037</v>
      </c>
      <c r="L10" s="422"/>
      <c r="M10" s="467"/>
      <c r="N10" s="370"/>
      <c r="O10" s="431"/>
      <c r="P10" s="431"/>
      <c r="Q10" s="431"/>
      <c r="R10" s="431"/>
      <c r="S10" s="431"/>
      <c r="T10" s="431"/>
      <c r="U10" s="431"/>
      <c r="V10" s="431"/>
      <c r="W10" s="431"/>
      <c r="X10" s="431"/>
      <c r="Y10" s="1388"/>
      <c r="Z10" s="1388"/>
      <c r="AA10" s="1385" t="str">
        <f t="shared" si="0"/>
        <v>Braga</v>
      </c>
      <c r="AB10" s="1390">
        <f t="shared" si="1"/>
        <v>254.72614008490001</v>
      </c>
      <c r="AC10" s="1390">
        <f t="shared" si="4"/>
        <v>262.96470810805403</v>
      </c>
      <c r="AD10" s="1390">
        <f t="shared" si="2"/>
        <v>124.808618333086</v>
      </c>
      <c r="AE10" s="1390">
        <f t="shared" si="3"/>
        <v>118.054824145761</v>
      </c>
      <c r="AF10" s="1388"/>
      <c r="AG10" s="1388"/>
      <c r="AH10" s="1388"/>
      <c r="AI10" s="1388"/>
      <c r="AJ10" s="1385" t="str">
        <f t="shared" si="5"/>
        <v>Braga</v>
      </c>
      <c r="AK10" s="1391">
        <f t="shared" si="6"/>
        <v>254.72614008490001</v>
      </c>
      <c r="AL10" s="1391">
        <f t="shared" si="6"/>
        <v>262.96470810805403</v>
      </c>
    </row>
    <row r="11" spans="1:41" x14ac:dyDescent="0.2">
      <c r="A11" s="370"/>
      <c r="B11" s="432"/>
      <c r="C11" s="94" t="s">
        <v>63</v>
      </c>
      <c r="D11" s="378"/>
      <c r="E11" s="316">
        <v>3333</v>
      </c>
      <c r="F11" s="316">
        <v>3321</v>
      </c>
      <c r="G11" s="316">
        <v>3302</v>
      </c>
      <c r="H11" s="316">
        <v>3307</v>
      </c>
      <c r="I11" s="316">
        <v>3335</v>
      </c>
      <c r="J11" s="316">
        <v>3303</v>
      </c>
      <c r="K11" s="675">
        <v>254.72614008490001</v>
      </c>
      <c r="L11" s="422"/>
      <c r="M11" s="467"/>
      <c r="N11" s="370"/>
      <c r="O11" s="431"/>
      <c r="P11" s="431"/>
      <c r="Q11" s="431"/>
      <c r="R11" s="431"/>
      <c r="S11" s="431"/>
      <c r="T11" s="431"/>
      <c r="U11" s="431"/>
      <c r="V11" s="431"/>
      <c r="W11" s="431"/>
      <c r="X11" s="431"/>
      <c r="Y11" s="1388"/>
      <c r="Z11" s="1388"/>
      <c r="AA11" s="1385" t="str">
        <f t="shared" si="0"/>
        <v>Bragança</v>
      </c>
      <c r="AB11" s="1390">
        <f t="shared" si="1"/>
        <v>282.978330078125</v>
      </c>
      <c r="AC11" s="1390">
        <f t="shared" si="4"/>
        <v>262.96470810805403</v>
      </c>
      <c r="AD11" s="1390">
        <f t="shared" si="2"/>
        <v>122.78381779660999</v>
      </c>
      <c r="AE11" s="1390">
        <f t="shared" si="3"/>
        <v>118.054824145761</v>
      </c>
      <c r="AF11" s="1388"/>
      <c r="AG11" s="1388"/>
      <c r="AH11" s="1388"/>
      <c r="AI11" s="1388"/>
      <c r="AJ11" s="1385" t="str">
        <f t="shared" si="5"/>
        <v>Bragança</v>
      </c>
      <c r="AK11" s="1391">
        <f t="shared" si="6"/>
        <v>282.978330078125</v>
      </c>
      <c r="AL11" s="1391">
        <f t="shared" si="6"/>
        <v>262.96470810805403</v>
      </c>
    </row>
    <row r="12" spans="1:41" x14ac:dyDescent="0.2">
      <c r="A12" s="370"/>
      <c r="B12" s="432"/>
      <c r="C12" s="94" t="s">
        <v>65</v>
      </c>
      <c r="D12" s="378"/>
      <c r="E12" s="316">
        <v>1038</v>
      </c>
      <c r="F12" s="316">
        <v>1031</v>
      </c>
      <c r="G12" s="316">
        <v>1023</v>
      </c>
      <c r="H12" s="316">
        <v>1004</v>
      </c>
      <c r="I12" s="316">
        <v>1010</v>
      </c>
      <c r="J12" s="316">
        <v>1025</v>
      </c>
      <c r="K12" s="675">
        <v>282.978330078125</v>
      </c>
      <c r="L12" s="422"/>
      <c r="M12" s="467"/>
      <c r="N12" s="370"/>
      <c r="AA12" s="1385" t="str">
        <f t="shared" si="0"/>
        <v>Castelo Branco</v>
      </c>
      <c r="AB12" s="1390">
        <f t="shared" si="1"/>
        <v>261.64209288299202</v>
      </c>
      <c r="AC12" s="1390">
        <f t="shared" si="4"/>
        <v>262.96470810805403</v>
      </c>
      <c r="AD12" s="1390">
        <f t="shared" si="2"/>
        <v>121.07245046050799</v>
      </c>
      <c r="AE12" s="1390">
        <f t="shared" si="3"/>
        <v>118.054824145761</v>
      </c>
      <c r="AJ12" s="1385" t="str">
        <f t="shared" si="5"/>
        <v>Castelo Branco</v>
      </c>
      <c r="AK12" s="1391">
        <f t="shared" si="6"/>
        <v>261.64209288299202</v>
      </c>
      <c r="AL12" s="1391">
        <f t="shared" si="6"/>
        <v>262.96470810805403</v>
      </c>
    </row>
    <row r="13" spans="1:41" x14ac:dyDescent="0.2">
      <c r="A13" s="370"/>
      <c r="B13" s="432"/>
      <c r="C13" s="94" t="s">
        <v>74</v>
      </c>
      <c r="D13" s="378"/>
      <c r="E13" s="316">
        <v>1633</v>
      </c>
      <c r="F13" s="316">
        <v>1646</v>
      </c>
      <c r="G13" s="316">
        <v>1632</v>
      </c>
      <c r="H13" s="316">
        <v>1640</v>
      </c>
      <c r="I13" s="316">
        <v>1671</v>
      </c>
      <c r="J13" s="316">
        <v>1661</v>
      </c>
      <c r="K13" s="675">
        <v>261.64209288299202</v>
      </c>
      <c r="L13" s="422"/>
      <c r="M13" s="467"/>
      <c r="N13" s="370"/>
      <c r="AA13" s="1385" t="str">
        <f t="shared" si="0"/>
        <v>Coimbra</v>
      </c>
      <c r="AB13" s="1390">
        <f t="shared" si="1"/>
        <v>234.170682624113</v>
      </c>
      <c r="AC13" s="1390">
        <f t="shared" si="4"/>
        <v>262.96470810805403</v>
      </c>
      <c r="AD13" s="1390">
        <f t="shared" si="2"/>
        <v>132.35904292634001</v>
      </c>
      <c r="AE13" s="1390">
        <f t="shared" si="3"/>
        <v>118.054824145761</v>
      </c>
      <c r="AJ13" s="1385" t="str">
        <f t="shared" si="5"/>
        <v>Coimbra</v>
      </c>
      <c r="AK13" s="1391">
        <f t="shared" si="6"/>
        <v>234.170682624113</v>
      </c>
      <c r="AL13" s="1391">
        <f t="shared" si="6"/>
        <v>262.96470810805403</v>
      </c>
    </row>
    <row r="14" spans="1:41" x14ac:dyDescent="0.2">
      <c r="A14" s="370"/>
      <c r="B14" s="432"/>
      <c r="C14" s="94" t="s">
        <v>60</v>
      </c>
      <c r="D14" s="378"/>
      <c r="E14" s="316">
        <v>3464</v>
      </c>
      <c r="F14" s="316">
        <v>3463</v>
      </c>
      <c r="G14" s="316">
        <v>3429</v>
      </c>
      <c r="H14" s="316">
        <v>3408</v>
      </c>
      <c r="I14" s="316">
        <v>3409</v>
      </c>
      <c r="J14" s="316">
        <v>3387</v>
      </c>
      <c r="K14" s="675">
        <v>234.170682624113</v>
      </c>
      <c r="L14" s="422"/>
      <c r="M14" s="467"/>
      <c r="N14" s="370"/>
      <c r="AA14" s="1385" t="str">
        <f t="shared" si="0"/>
        <v>Évora</v>
      </c>
      <c r="AB14" s="1390">
        <f t="shared" si="1"/>
        <v>290.97122664500398</v>
      </c>
      <c r="AC14" s="1390">
        <f t="shared" si="4"/>
        <v>262.96470810805403</v>
      </c>
      <c r="AD14" s="1390">
        <f t="shared" si="2"/>
        <v>113.709707936508</v>
      </c>
      <c r="AE14" s="1390">
        <f t="shared" si="3"/>
        <v>118.054824145761</v>
      </c>
      <c r="AJ14" s="1385" t="str">
        <f t="shared" si="5"/>
        <v>Évora</v>
      </c>
      <c r="AK14" s="1391">
        <f t="shared" si="6"/>
        <v>290.97122664500398</v>
      </c>
      <c r="AL14" s="1391">
        <f t="shared" si="6"/>
        <v>262.96470810805403</v>
      </c>
    </row>
    <row r="15" spans="1:41" x14ac:dyDescent="0.2">
      <c r="A15" s="370"/>
      <c r="B15" s="432"/>
      <c r="C15" s="94" t="s">
        <v>55</v>
      </c>
      <c r="D15" s="378"/>
      <c r="E15" s="316">
        <v>1321</v>
      </c>
      <c r="F15" s="316">
        <v>1287</v>
      </c>
      <c r="G15" s="316">
        <v>1267</v>
      </c>
      <c r="H15" s="316">
        <v>1252</v>
      </c>
      <c r="I15" s="316">
        <v>1240</v>
      </c>
      <c r="J15" s="316">
        <v>1233</v>
      </c>
      <c r="K15" s="675">
        <v>290.97122664500398</v>
      </c>
      <c r="L15" s="422"/>
      <c r="M15" s="467"/>
      <c r="N15" s="370"/>
      <c r="AA15" s="1385" t="str">
        <f t="shared" si="0"/>
        <v>Faro</v>
      </c>
      <c r="AB15" s="1390">
        <f t="shared" si="1"/>
        <v>279.73757759273298</v>
      </c>
      <c r="AC15" s="1390">
        <f t="shared" si="4"/>
        <v>262.96470810805403</v>
      </c>
      <c r="AD15" s="1390">
        <f t="shared" si="2"/>
        <v>125.435621181263</v>
      </c>
      <c r="AE15" s="1390">
        <f t="shared" si="3"/>
        <v>118.054824145761</v>
      </c>
      <c r="AJ15" s="1385" t="str">
        <f t="shared" si="5"/>
        <v>Faro</v>
      </c>
      <c r="AK15" s="1391">
        <f t="shared" si="6"/>
        <v>279.73757759273298</v>
      </c>
      <c r="AL15" s="1391">
        <f t="shared" si="6"/>
        <v>262.96470810805403</v>
      </c>
    </row>
    <row r="16" spans="1:41" x14ac:dyDescent="0.2">
      <c r="A16" s="370"/>
      <c r="B16" s="432"/>
      <c r="C16" s="94" t="s">
        <v>73</v>
      </c>
      <c r="D16" s="378"/>
      <c r="E16" s="316">
        <v>2582</v>
      </c>
      <c r="F16" s="316">
        <v>2580</v>
      </c>
      <c r="G16" s="316">
        <v>2650</v>
      </c>
      <c r="H16" s="316">
        <v>2665</v>
      </c>
      <c r="I16" s="316">
        <v>2685</v>
      </c>
      <c r="J16" s="316">
        <v>2651</v>
      </c>
      <c r="K16" s="675">
        <v>279.73757759273298</v>
      </c>
      <c r="L16" s="422"/>
      <c r="M16" s="467"/>
      <c r="N16" s="370"/>
      <c r="AA16" s="1385" t="str">
        <f t="shared" si="0"/>
        <v>Guarda</v>
      </c>
      <c r="AB16" s="1390">
        <f t="shared" si="1"/>
        <v>277.45857717041798</v>
      </c>
      <c r="AC16" s="1390">
        <f t="shared" si="4"/>
        <v>262.96470810805403</v>
      </c>
      <c r="AD16" s="1390">
        <f t="shared" si="2"/>
        <v>120.47416055846401</v>
      </c>
      <c r="AE16" s="1390">
        <f t="shared" si="3"/>
        <v>118.054824145761</v>
      </c>
      <c r="AJ16" s="1385" t="str">
        <f t="shared" si="5"/>
        <v>Guarda</v>
      </c>
      <c r="AK16" s="1391">
        <f t="shared" si="6"/>
        <v>277.45857717041798</v>
      </c>
      <c r="AL16" s="1391">
        <f t="shared" si="6"/>
        <v>262.96470810805403</v>
      </c>
    </row>
    <row r="17" spans="1:38" x14ac:dyDescent="0.2">
      <c r="A17" s="370"/>
      <c r="B17" s="432"/>
      <c r="C17" s="94" t="s">
        <v>75</v>
      </c>
      <c r="D17" s="378"/>
      <c r="E17" s="316">
        <v>1232</v>
      </c>
      <c r="F17" s="316">
        <v>1263</v>
      </c>
      <c r="G17" s="316">
        <v>1232</v>
      </c>
      <c r="H17" s="316">
        <v>1231</v>
      </c>
      <c r="I17" s="316">
        <v>1244</v>
      </c>
      <c r="J17" s="316">
        <v>1244</v>
      </c>
      <c r="K17" s="675">
        <v>277.45857717041798</v>
      </c>
      <c r="L17" s="422"/>
      <c r="M17" s="467"/>
      <c r="N17" s="370"/>
      <c r="AA17" s="1385" t="str">
        <f t="shared" si="0"/>
        <v>Leiria</v>
      </c>
      <c r="AB17" s="1390">
        <f t="shared" si="1"/>
        <v>254.723261327713</v>
      </c>
      <c r="AC17" s="1390">
        <f t="shared" si="4"/>
        <v>262.96470810805403</v>
      </c>
      <c r="AD17" s="1390">
        <f t="shared" si="2"/>
        <v>124.50804790110701</v>
      </c>
      <c r="AE17" s="1390">
        <f t="shared" si="3"/>
        <v>118.054824145761</v>
      </c>
      <c r="AJ17" s="1385" t="str">
        <f t="shared" si="5"/>
        <v>Leiria</v>
      </c>
      <c r="AK17" s="1391">
        <f t="shared" si="6"/>
        <v>254.723261327713</v>
      </c>
      <c r="AL17" s="1391">
        <f t="shared" si="6"/>
        <v>262.96470810805403</v>
      </c>
    </row>
    <row r="18" spans="1:38" x14ac:dyDescent="0.2">
      <c r="A18" s="370"/>
      <c r="B18" s="432"/>
      <c r="C18" s="94" t="s">
        <v>59</v>
      </c>
      <c r="D18" s="378"/>
      <c r="E18" s="316">
        <v>1914</v>
      </c>
      <c r="F18" s="316">
        <v>1907</v>
      </c>
      <c r="G18" s="316">
        <v>1912</v>
      </c>
      <c r="H18" s="316">
        <v>1900</v>
      </c>
      <c r="I18" s="316">
        <v>1896</v>
      </c>
      <c r="J18" s="316">
        <v>1905</v>
      </c>
      <c r="K18" s="675">
        <v>254.723261327713</v>
      </c>
      <c r="L18" s="422"/>
      <c r="M18" s="467"/>
      <c r="N18" s="370"/>
      <c r="AA18" s="1385" t="str">
        <f t="shared" si="0"/>
        <v>Lisboa</v>
      </c>
      <c r="AB18" s="1390">
        <f t="shared" si="1"/>
        <v>267.60766128151897</v>
      </c>
      <c r="AC18" s="1390">
        <f t="shared" si="4"/>
        <v>262.96470810805403</v>
      </c>
      <c r="AD18" s="1390">
        <f t="shared" si="2"/>
        <v>120.059442444722</v>
      </c>
      <c r="AE18" s="1390">
        <f t="shared" si="3"/>
        <v>118.054824145761</v>
      </c>
      <c r="AJ18" s="1385" t="str">
        <f t="shared" si="5"/>
        <v>Lisboa</v>
      </c>
      <c r="AK18" s="1391">
        <f t="shared" si="6"/>
        <v>267.60766128151897</v>
      </c>
      <c r="AL18" s="1391">
        <f t="shared" si="6"/>
        <v>262.96470810805403</v>
      </c>
    </row>
    <row r="19" spans="1:38" x14ac:dyDescent="0.2">
      <c r="A19" s="370"/>
      <c r="B19" s="432"/>
      <c r="C19" s="94" t="s">
        <v>58</v>
      </c>
      <c r="D19" s="378"/>
      <c r="E19" s="316">
        <v>18329</v>
      </c>
      <c r="F19" s="316">
        <v>18385</v>
      </c>
      <c r="G19" s="316">
        <v>18339</v>
      </c>
      <c r="H19" s="316">
        <v>18379</v>
      </c>
      <c r="I19" s="316">
        <v>18363</v>
      </c>
      <c r="J19" s="316">
        <v>18331</v>
      </c>
      <c r="K19" s="675">
        <v>267.60766128151897</v>
      </c>
      <c r="L19" s="422"/>
      <c r="M19" s="467"/>
      <c r="N19" s="370"/>
      <c r="AA19" s="1385" t="str">
        <f t="shared" si="0"/>
        <v>Portalegre</v>
      </c>
      <c r="AB19" s="1390">
        <f t="shared" si="1"/>
        <v>314.01639477977199</v>
      </c>
      <c r="AC19" s="1390">
        <f t="shared" si="4"/>
        <v>262.96470810805403</v>
      </c>
      <c r="AD19" s="1390">
        <f t="shared" si="2"/>
        <v>118.020876762722</v>
      </c>
      <c r="AE19" s="1390">
        <f t="shared" si="3"/>
        <v>118.054824145761</v>
      </c>
      <c r="AJ19" s="1385" t="str">
        <f t="shared" si="5"/>
        <v>Portalegre</v>
      </c>
      <c r="AK19" s="1391">
        <f t="shared" si="6"/>
        <v>314.01639477977199</v>
      </c>
      <c r="AL19" s="1391">
        <f t="shared" si="6"/>
        <v>262.96470810805403</v>
      </c>
    </row>
    <row r="20" spans="1:38" x14ac:dyDescent="0.2">
      <c r="A20" s="370"/>
      <c r="B20" s="432"/>
      <c r="C20" s="94" t="s">
        <v>56</v>
      </c>
      <c r="D20" s="378"/>
      <c r="E20" s="316">
        <v>1256</v>
      </c>
      <c r="F20" s="316">
        <v>1282</v>
      </c>
      <c r="G20" s="316">
        <v>1279</v>
      </c>
      <c r="H20" s="316">
        <v>1269</v>
      </c>
      <c r="I20" s="316">
        <v>1245</v>
      </c>
      <c r="J20" s="316">
        <v>1226</v>
      </c>
      <c r="K20" s="675">
        <v>314.01639477977199</v>
      </c>
      <c r="L20" s="422"/>
      <c r="M20" s="467"/>
      <c r="N20" s="370"/>
      <c r="AA20" s="1385" t="str">
        <f t="shared" si="0"/>
        <v>Porto</v>
      </c>
      <c r="AB20" s="1390">
        <f t="shared" si="1"/>
        <v>247.99233182664199</v>
      </c>
      <c r="AC20" s="1390">
        <f t="shared" si="4"/>
        <v>262.96470810805403</v>
      </c>
      <c r="AD20" s="1390">
        <f t="shared" si="2"/>
        <v>119.238590536459</v>
      </c>
      <c r="AE20" s="1390">
        <f t="shared" si="3"/>
        <v>118.054824145761</v>
      </c>
      <c r="AJ20" s="1385" t="str">
        <f t="shared" si="5"/>
        <v>Porto</v>
      </c>
      <c r="AK20" s="1391">
        <f t="shared" si="6"/>
        <v>247.99233182664199</v>
      </c>
      <c r="AL20" s="1391">
        <f t="shared" si="6"/>
        <v>262.96470810805403</v>
      </c>
    </row>
    <row r="21" spans="1:38" x14ac:dyDescent="0.2">
      <c r="A21" s="370"/>
      <c r="B21" s="432"/>
      <c r="C21" s="94" t="s">
        <v>62</v>
      </c>
      <c r="D21" s="378"/>
      <c r="E21" s="316">
        <v>30619</v>
      </c>
      <c r="F21" s="316">
        <v>30468</v>
      </c>
      <c r="G21" s="316">
        <v>30216</v>
      </c>
      <c r="H21" s="316">
        <v>30277</v>
      </c>
      <c r="I21" s="316">
        <v>30334</v>
      </c>
      <c r="J21" s="316">
        <v>30104</v>
      </c>
      <c r="K21" s="675">
        <v>247.99233182664199</v>
      </c>
      <c r="L21" s="422"/>
      <c r="M21" s="467"/>
      <c r="N21" s="370"/>
      <c r="AA21" s="1385" t="str">
        <f t="shared" si="0"/>
        <v>Santarém</v>
      </c>
      <c r="AB21" s="1390">
        <f t="shared" si="1"/>
        <v>281.446513984597</v>
      </c>
      <c r="AC21" s="1390">
        <f t="shared" si="4"/>
        <v>262.96470810805403</v>
      </c>
      <c r="AD21" s="1390">
        <f t="shared" si="2"/>
        <v>120.626919735928</v>
      </c>
      <c r="AE21" s="1390">
        <f t="shared" si="3"/>
        <v>118.054824145761</v>
      </c>
      <c r="AJ21" s="1385" t="str">
        <f t="shared" si="5"/>
        <v>Santarém</v>
      </c>
      <c r="AK21" s="1391">
        <f t="shared" si="6"/>
        <v>281.446513984597</v>
      </c>
      <c r="AL21" s="1391">
        <f t="shared" si="6"/>
        <v>262.96470810805403</v>
      </c>
    </row>
    <row r="22" spans="1:38" x14ac:dyDescent="0.2">
      <c r="A22" s="370"/>
      <c r="B22" s="432"/>
      <c r="C22" s="94" t="s">
        <v>78</v>
      </c>
      <c r="D22" s="378"/>
      <c r="E22" s="316">
        <v>2512</v>
      </c>
      <c r="F22" s="316">
        <v>2505</v>
      </c>
      <c r="G22" s="316">
        <v>2495</v>
      </c>
      <c r="H22" s="316">
        <v>2478</v>
      </c>
      <c r="I22" s="316">
        <v>2490</v>
      </c>
      <c r="J22" s="316">
        <v>2468</v>
      </c>
      <c r="K22" s="675">
        <v>281.446513984597</v>
      </c>
      <c r="L22" s="422"/>
      <c r="M22" s="467"/>
      <c r="N22" s="370"/>
      <c r="AA22" s="1385" t="str">
        <f t="shared" si="0"/>
        <v>Setúbal</v>
      </c>
      <c r="AB22" s="1390">
        <f t="shared" si="1"/>
        <v>281.16389317120797</v>
      </c>
      <c r="AC22" s="1390">
        <f t="shared" si="4"/>
        <v>262.96470810805403</v>
      </c>
      <c r="AD22" s="1390">
        <f t="shared" si="2"/>
        <v>121.290774634695</v>
      </c>
      <c r="AE22" s="1390">
        <f t="shared" si="3"/>
        <v>118.054824145761</v>
      </c>
      <c r="AJ22" s="1385" t="str">
        <f t="shared" si="5"/>
        <v>Setúbal</v>
      </c>
      <c r="AK22" s="1391">
        <f t="shared" si="6"/>
        <v>281.16389317120797</v>
      </c>
      <c r="AL22" s="1391">
        <f t="shared" si="6"/>
        <v>262.96470810805403</v>
      </c>
    </row>
    <row r="23" spans="1:38" x14ac:dyDescent="0.2">
      <c r="A23" s="370"/>
      <c r="B23" s="432"/>
      <c r="C23" s="94" t="s">
        <v>57</v>
      </c>
      <c r="D23" s="378"/>
      <c r="E23" s="316">
        <v>9098</v>
      </c>
      <c r="F23" s="316">
        <v>9102</v>
      </c>
      <c r="G23" s="316">
        <v>9137</v>
      </c>
      <c r="H23" s="316">
        <v>9117</v>
      </c>
      <c r="I23" s="316">
        <v>9153</v>
      </c>
      <c r="J23" s="316">
        <v>9215</v>
      </c>
      <c r="K23" s="675">
        <v>281.16389317120797</v>
      </c>
      <c r="L23" s="422"/>
      <c r="M23" s="467"/>
      <c r="N23" s="370"/>
      <c r="AA23" s="1385" t="str">
        <f t="shared" si="0"/>
        <v>Viana do Castelo</v>
      </c>
      <c r="AB23" s="1390">
        <f t="shared" si="1"/>
        <v>235.23921158487499</v>
      </c>
      <c r="AC23" s="1390">
        <f t="shared" si="4"/>
        <v>262.96470810805403</v>
      </c>
      <c r="AD23" s="1390">
        <f t="shared" si="2"/>
        <v>129.49616474756399</v>
      </c>
      <c r="AE23" s="1390">
        <f t="shared" si="3"/>
        <v>118.054824145761</v>
      </c>
      <c r="AJ23" s="1385" t="str">
        <f t="shared" si="5"/>
        <v>Viana do Castelo</v>
      </c>
      <c r="AK23" s="1391">
        <f t="shared" si="6"/>
        <v>235.23921158487499</v>
      </c>
      <c r="AL23" s="1391">
        <f t="shared" si="6"/>
        <v>262.96470810805403</v>
      </c>
    </row>
    <row r="24" spans="1:38" x14ac:dyDescent="0.2">
      <c r="A24" s="370"/>
      <c r="B24" s="432"/>
      <c r="C24" s="94" t="s">
        <v>64</v>
      </c>
      <c r="D24" s="378"/>
      <c r="E24" s="316">
        <v>1185</v>
      </c>
      <c r="F24" s="316">
        <v>1192</v>
      </c>
      <c r="G24" s="316">
        <v>1221</v>
      </c>
      <c r="H24" s="316">
        <v>1229</v>
      </c>
      <c r="I24" s="316">
        <v>1233</v>
      </c>
      <c r="J24" s="316">
        <v>1243</v>
      </c>
      <c r="K24" s="675">
        <v>235.23921158487499</v>
      </c>
      <c r="L24" s="422"/>
      <c r="M24" s="467"/>
      <c r="N24" s="370"/>
      <c r="AA24" s="1385" t="str">
        <f t="shared" si="0"/>
        <v>Vila Real</v>
      </c>
      <c r="AB24" s="1390">
        <f t="shared" si="1"/>
        <v>245.28751548520299</v>
      </c>
      <c r="AC24" s="1390">
        <f t="shared" si="4"/>
        <v>262.96470810805403</v>
      </c>
      <c r="AD24" s="1390">
        <f t="shared" si="2"/>
        <v>125.031664620242</v>
      </c>
      <c r="AE24" s="1390">
        <f t="shared" si="3"/>
        <v>118.054824145761</v>
      </c>
      <c r="AJ24" s="1385" t="str">
        <f t="shared" si="5"/>
        <v>Vila Real</v>
      </c>
      <c r="AK24" s="1391">
        <f t="shared" si="6"/>
        <v>245.28751548520299</v>
      </c>
      <c r="AL24" s="1391">
        <f t="shared" si="6"/>
        <v>262.96470810805403</v>
      </c>
    </row>
    <row r="25" spans="1:38" x14ac:dyDescent="0.2">
      <c r="A25" s="370"/>
      <c r="B25" s="432"/>
      <c r="C25" s="94" t="s">
        <v>66</v>
      </c>
      <c r="D25" s="378"/>
      <c r="E25" s="316">
        <v>2911</v>
      </c>
      <c r="F25" s="316">
        <v>2929</v>
      </c>
      <c r="G25" s="316">
        <v>2939</v>
      </c>
      <c r="H25" s="316">
        <v>2921</v>
      </c>
      <c r="I25" s="316">
        <v>2916</v>
      </c>
      <c r="J25" s="316">
        <v>2906</v>
      </c>
      <c r="K25" s="675">
        <v>245.28751548520299</v>
      </c>
      <c r="L25" s="422"/>
      <c r="M25" s="467"/>
      <c r="N25" s="370"/>
      <c r="AA25" s="1385" t="str">
        <f t="shared" si="0"/>
        <v>Viseu</v>
      </c>
      <c r="AB25" s="1390">
        <f t="shared" si="1"/>
        <v>262.80982239614701</v>
      </c>
      <c r="AC25" s="1390">
        <f t="shared" si="4"/>
        <v>262.96470810805403</v>
      </c>
      <c r="AD25" s="1390">
        <f t="shared" si="2"/>
        <v>124.47308668377499</v>
      </c>
      <c r="AE25" s="1390">
        <f t="shared" si="3"/>
        <v>118.054824145761</v>
      </c>
      <c r="AJ25" s="1385" t="str">
        <f t="shared" si="5"/>
        <v>Viseu</v>
      </c>
      <c r="AK25" s="1391">
        <f t="shared" si="6"/>
        <v>262.80982239614701</v>
      </c>
      <c r="AL25" s="1391">
        <f t="shared" si="6"/>
        <v>262.96470810805403</v>
      </c>
    </row>
    <row r="26" spans="1:38" x14ac:dyDescent="0.2">
      <c r="A26" s="370"/>
      <c r="B26" s="432"/>
      <c r="C26" s="94" t="s">
        <v>76</v>
      </c>
      <c r="D26" s="378"/>
      <c r="E26" s="316">
        <v>3436</v>
      </c>
      <c r="F26" s="316">
        <v>3420</v>
      </c>
      <c r="G26" s="316">
        <v>3394</v>
      </c>
      <c r="H26" s="316">
        <v>3363</v>
      </c>
      <c r="I26" s="316">
        <v>3404</v>
      </c>
      <c r="J26" s="316">
        <v>3327</v>
      </c>
      <c r="K26" s="675">
        <v>262.80982239614701</v>
      </c>
      <c r="L26" s="422"/>
      <c r="M26" s="467"/>
      <c r="N26" s="370"/>
      <c r="AA26" s="1385" t="str">
        <f t="shared" si="0"/>
        <v>Açores</v>
      </c>
      <c r="AB26" s="1390">
        <f t="shared" si="1"/>
        <v>279.36064536843799</v>
      </c>
      <c r="AC26" s="1390">
        <f t="shared" si="4"/>
        <v>262.96470810805403</v>
      </c>
      <c r="AD26" s="1390">
        <f t="shared" si="2"/>
        <v>86.235069131275097</v>
      </c>
      <c r="AE26" s="1390">
        <f t="shared" si="3"/>
        <v>118.054824145761</v>
      </c>
      <c r="AJ26" s="1385" t="str">
        <f t="shared" si="5"/>
        <v>Açores</v>
      </c>
      <c r="AK26" s="1391">
        <f t="shared" si="6"/>
        <v>279.36064536843799</v>
      </c>
      <c r="AL26" s="1391">
        <f t="shared" si="6"/>
        <v>262.96470810805403</v>
      </c>
    </row>
    <row r="27" spans="1:38" x14ac:dyDescent="0.2">
      <c r="A27" s="370"/>
      <c r="B27" s="432"/>
      <c r="C27" s="94" t="s">
        <v>129</v>
      </c>
      <c r="D27" s="378"/>
      <c r="E27" s="316">
        <v>6336</v>
      </c>
      <c r="F27" s="316">
        <v>6371</v>
      </c>
      <c r="G27" s="316">
        <v>6294</v>
      </c>
      <c r="H27" s="316">
        <v>6324</v>
      </c>
      <c r="I27" s="316">
        <v>6235</v>
      </c>
      <c r="J27" s="316">
        <v>6234</v>
      </c>
      <c r="K27" s="675">
        <v>279.36064536843799</v>
      </c>
      <c r="L27" s="422"/>
      <c r="M27" s="467"/>
      <c r="N27" s="370"/>
      <c r="AA27" s="1385" t="str">
        <f t="shared" si="0"/>
        <v>Madeira</v>
      </c>
      <c r="AB27" s="1390">
        <f t="shared" si="1"/>
        <v>251.09753922378201</v>
      </c>
      <c r="AC27" s="1390">
        <f t="shared" si="4"/>
        <v>262.96470810805403</v>
      </c>
      <c r="AD27" s="1390">
        <f t="shared" si="2"/>
        <v>114.229571750563</v>
      </c>
      <c r="AE27" s="1390">
        <f t="shared" si="3"/>
        <v>118.054824145761</v>
      </c>
      <c r="AJ27" s="1385" t="str">
        <f t="shared" si="5"/>
        <v>Madeira</v>
      </c>
      <c r="AK27" s="1391">
        <f t="shared" si="6"/>
        <v>251.09753922378201</v>
      </c>
      <c r="AL27" s="1391">
        <f t="shared" si="6"/>
        <v>262.96470810805403</v>
      </c>
    </row>
    <row r="28" spans="1:38" x14ac:dyDescent="0.2">
      <c r="A28" s="370"/>
      <c r="B28" s="432"/>
      <c r="C28" s="94" t="s">
        <v>130</v>
      </c>
      <c r="D28" s="378"/>
      <c r="E28" s="316">
        <v>2201</v>
      </c>
      <c r="F28" s="316">
        <v>2254</v>
      </c>
      <c r="G28" s="316">
        <v>2273</v>
      </c>
      <c r="H28" s="316">
        <v>2329</v>
      </c>
      <c r="I28" s="316">
        <v>2402</v>
      </c>
      <c r="J28" s="316">
        <v>2427</v>
      </c>
      <c r="K28" s="675">
        <v>251.09753922378201</v>
      </c>
      <c r="L28" s="422"/>
      <c r="M28" s="467"/>
      <c r="N28" s="370"/>
      <c r="AA28" s="1385"/>
      <c r="AB28" s="1390"/>
      <c r="AD28" s="1390"/>
    </row>
    <row r="29" spans="1:38" ht="3.75" customHeight="1" x14ac:dyDescent="0.2">
      <c r="A29" s="370"/>
      <c r="B29" s="432"/>
      <c r="C29" s="94"/>
      <c r="D29" s="378"/>
      <c r="E29" s="316"/>
      <c r="F29" s="316"/>
      <c r="G29" s="316"/>
      <c r="H29" s="316"/>
      <c r="I29" s="316"/>
      <c r="J29" s="316"/>
      <c r="K29" s="317"/>
      <c r="L29" s="422"/>
      <c r="M29" s="467"/>
      <c r="N29" s="370"/>
      <c r="AA29" s="1385"/>
      <c r="AB29" s="1390"/>
      <c r="AD29" s="1390"/>
    </row>
    <row r="30" spans="1:38" ht="15.75" customHeight="1" x14ac:dyDescent="0.2">
      <c r="A30" s="370"/>
      <c r="B30" s="432"/>
      <c r="C30" s="661"/>
      <c r="D30" s="690" t="s">
        <v>371</v>
      </c>
      <c r="E30" s="661"/>
      <c r="F30" s="661"/>
      <c r="G30" s="1652" t="s">
        <v>615</v>
      </c>
      <c r="H30" s="1652"/>
      <c r="I30" s="1652"/>
      <c r="J30" s="1652"/>
      <c r="K30" s="663"/>
      <c r="L30" s="663"/>
      <c r="M30" s="664"/>
      <c r="N30" s="370"/>
      <c r="AA30" s="1385"/>
      <c r="AB30" s="1390"/>
      <c r="AD30" s="1390"/>
    </row>
    <row r="31" spans="1:38" x14ac:dyDescent="0.2">
      <c r="A31" s="370"/>
      <c r="B31" s="660"/>
      <c r="C31" s="661"/>
      <c r="D31" s="661"/>
      <c r="E31" s="661"/>
      <c r="F31" s="661"/>
      <c r="G31" s="661"/>
      <c r="H31" s="661"/>
      <c r="I31" s="662"/>
      <c r="J31" s="662"/>
      <c r="K31" s="663"/>
      <c r="L31" s="663"/>
      <c r="M31" s="664"/>
      <c r="N31" s="370"/>
    </row>
    <row r="32" spans="1:38" ht="12" customHeight="1" x14ac:dyDescent="0.2">
      <c r="A32" s="370"/>
      <c r="B32" s="432"/>
      <c r="C32" s="661"/>
      <c r="D32" s="661"/>
      <c r="E32" s="661"/>
      <c r="F32" s="661"/>
      <c r="G32" s="661"/>
      <c r="H32" s="661"/>
      <c r="I32" s="662"/>
      <c r="J32" s="662"/>
      <c r="K32" s="663"/>
      <c r="L32" s="663"/>
      <c r="M32" s="664"/>
      <c r="N32" s="370"/>
    </row>
    <row r="33" spans="1:41" ht="12" customHeight="1" x14ac:dyDescent="0.2">
      <c r="A33" s="370"/>
      <c r="B33" s="432"/>
      <c r="C33" s="661"/>
      <c r="D33" s="661"/>
      <c r="E33" s="661"/>
      <c r="F33" s="661"/>
      <c r="G33" s="661"/>
      <c r="H33" s="661"/>
      <c r="I33" s="662"/>
      <c r="J33" s="662"/>
      <c r="K33" s="663"/>
      <c r="L33" s="663"/>
      <c r="M33" s="664"/>
      <c r="N33" s="370"/>
    </row>
    <row r="34" spans="1:41" ht="12" customHeight="1" x14ac:dyDescent="0.2">
      <c r="A34" s="370"/>
      <c r="B34" s="432"/>
      <c r="C34" s="661"/>
      <c r="D34" s="661"/>
      <c r="E34" s="661"/>
      <c r="F34" s="661"/>
      <c r="G34" s="661"/>
      <c r="H34" s="661"/>
      <c r="I34" s="662"/>
      <c r="J34" s="662"/>
      <c r="K34" s="663"/>
      <c r="L34" s="663"/>
      <c r="M34" s="664"/>
      <c r="N34" s="370"/>
    </row>
    <row r="35" spans="1:41" ht="12" customHeight="1" x14ac:dyDescent="0.2">
      <c r="A35" s="370"/>
      <c r="B35" s="432"/>
      <c r="C35" s="661"/>
      <c r="D35" s="661"/>
      <c r="E35" s="661"/>
      <c r="F35" s="661"/>
      <c r="G35" s="661"/>
      <c r="H35" s="661"/>
      <c r="I35" s="662"/>
      <c r="J35" s="662"/>
      <c r="K35" s="663"/>
      <c r="L35" s="663"/>
      <c r="M35" s="664"/>
      <c r="N35" s="370"/>
    </row>
    <row r="36" spans="1:41" ht="27" customHeight="1" x14ac:dyDescent="0.2">
      <c r="A36" s="370"/>
      <c r="B36" s="432"/>
      <c r="C36" s="661"/>
      <c r="D36" s="661"/>
      <c r="E36" s="661"/>
      <c r="F36" s="661"/>
      <c r="G36" s="661"/>
      <c r="H36" s="661"/>
      <c r="I36" s="662"/>
      <c r="J36" s="662"/>
      <c r="K36" s="663"/>
      <c r="L36" s="663"/>
      <c r="M36" s="664"/>
      <c r="N36" s="370"/>
    </row>
    <row r="37" spans="1:41" ht="12" customHeight="1" x14ac:dyDescent="0.2">
      <c r="A37" s="370"/>
      <c r="B37" s="432"/>
      <c r="C37" s="661"/>
      <c r="D37" s="661"/>
      <c r="E37" s="661"/>
      <c r="F37" s="661"/>
      <c r="G37" s="661"/>
      <c r="H37" s="661"/>
      <c r="I37" s="662"/>
      <c r="J37" s="662"/>
      <c r="K37" s="663"/>
      <c r="L37" s="663"/>
      <c r="M37" s="664"/>
      <c r="N37" s="370"/>
    </row>
    <row r="38" spans="1:41" ht="12" customHeight="1" x14ac:dyDescent="0.2">
      <c r="A38" s="370"/>
      <c r="B38" s="432"/>
      <c r="C38" s="661"/>
      <c r="D38" s="661"/>
      <c r="E38" s="661"/>
      <c r="F38" s="661"/>
      <c r="G38" s="661"/>
      <c r="H38" s="661"/>
      <c r="I38" s="662"/>
      <c r="J38" s="662"/>
      <c r="K38" s="663"/>
      <c r="L38" s="663"/>
      <c r="M38" s="664"/>
      <c r="N38" s="370"/>
    </row>
    <row r="39" spans="1:41" ht="12" customHeight="1" x14ac:dyDescent="0.2">
      <c r="A39" s="370"/>
      <c r="B39" s="432"/>
      <c r="C39" s="665"/>
      <c r="D39" s="665"/>
      <c r="E39" s="665"/>
      <c r="F39" s="665"/>
      <c r="G39" s="665"/>
      <c r="H39" s="665"/>
      <c r="I39" s="665"/>
      <c r="J39" s="665"/>
      <c r="K39" s="666"/>
      <c r="L39" s="667"/>
      <c r="M39" s="668"/>
      <c r="N39" s="370"/>
    </row>
    <row r="40" spans="1:41" ht="3" customHeight="1" thickBot="1" x14ac:dyDescent="0.25">
      <c r="A40" s="370"/>
      <c r="B40" s="432"/>
      <c r="C40" s="422"/>
      <c r="D40" s="422"/>
      <c r="E40" s="422"/>
      <c r="F40" s="422"/>
      <c r="G40" s="422"/>
      <c r="H40" s="422"/>
      <c r="I40" s="422"/>
      <c r="J40" s="422"/>
      <c r="K40" s="630"/>
      <c r="L40" s="435"/>
      <c r="M40" s="486"/>
      <c r="N40" s="370"/>
    </row>
    <row r="41" spans="1:41" ht="13.5" customHeight="1" thickBot="1" x14ac:dyDescent="0.25">
      <c r="A41" s="370"/>
      <c r="B41" s="432"/>
      <c r="C41" s="1641" t="s">
        <v>298</v>
      </c>
      <c r="D41" s="1642"/>
      <c r="E41" s="1642"/>
      <c r="F41" s="1642"/>
      <c r="G41" s="1642"/>
      <c r="H41" s="1642"/>
      <c r="I41" s="1642"/>
      <c r="J41" s="1642"/>
      <c r="K41" s="1642"/>
      <c r="L41" s="1643"/>
      <c r="M41" s="486"/>
      <c r="N41" s="370"/>
    </row>
    <row r="42" spans="1:41" s="370" customFormat="1" ht="6.75" customHeight="1" x14ac:dyDescent="0.2">
      <c r="B42" s="432"/>
      <c r="C42" s="1522" t="s">
        <v>132</v>
      </c>
      <c r="D42" s="1522"/>
      <c r="E42" s="631"/>
      <c r="F42" s="631"/>
      <c r="G42" s="631"/>
      <c r="H42" s="631"/>
      <c r="I42" s="631"/>
      <c r="J42" s="631"/>
      <c r="K42" s="632"/>
      <c r="L42" s="632"/>
      <c r="M42" s="486"/>
      <c r="O42" s="375"/>
      <c r="P42" s="375"/>
      <c r="Q42" s="375"/>
      <c r="R42" s="375"/>
      <c r="S42" s="375"/>
      <c r="T42" s="375"/>
      <c r="U42" s="375"/>
      <c r="V42" s="375"/>
      <c r="W42" s="375"/>
      <c r="X42" s="375"/>
      <c r="Y42" s="1387"/>
      <c r="Z42" s="1387"/>
      <c r="AA42" s="1387"/>
      <c r="AB42" s="1387"/>
      <c r="AC42" s="1387"/>
      <c r="AD42" s="1387"/>
      <c r="AE42" s="1387"/>
      <c r="AF42" s="1387"/>
      <c r="AG42" s="1387"/>
      <c r="AH42" s="1387"/>
      <c r="AI42" s="1387"/>
      <c r="AJ42" s="1387"/>
      <c r="AK42" s="1387"/>
      <c r="AL42" s="1387"/>
      <c r="AM42" s="1387"/>
      <c r="AN42" s="1387"/>
      <c r="AO42" s="1387"/>
    </row>
    <row r="43" spans="1:41" ht="10.5" customHeight="1" x14ac:dyDescent="0.2">
      <c r="A43" s="370"/>
      <c r="B43" s="432"/>
      <c r="C43" s="1522"/>
      <c r="D43" s="1522"/>
      <c r="E43" s="1646">
        <v>2018</v>
      </c>
      <c r="F43" s="1647"/>
      <c r="G43" s="1648">
        <v>2019</v>
      </c>
      <c r="H43" s="1646">
        <v>2019</v>
      </c>
      <c r="I43" s="1646"/>
      <c r="J43" s="1646"/>
      <c r="K43" s="1650" t="s">
        <v>646</v>
      </c>
      <c r="L43" s="388"/>
      <c r="M43" s="380"/>
      <c r="N43" s="370"/>
    </row>
    <row r="44" spans="1:41" ht="15" customHeight="1" x14ac:dyDescent="0.2">
      <c r="A44" s="370"/>
      <c r="B44" s="432"/>
      <c r="C44" s="385"/>
      <c r="D44" s="385"/>
      <c r="E44" s="1380" t="s">
        <v>94</v>
      </c>
      <c r="F44" s="1380" t="s">
        <v>93</v>
      </c>
      <c r="G44" s="1380" t="s">
        <v>92</v>
      </c>
      <c r="H44" s="1380" t="s">
        <v>103</v>
      </c>
      <c r="I44" s="1380" t="s">
        <v>102</v>
      </c>
      <c r="J44" s="1380" t="s">
        <v>101</v>
      </c>
      <c r="K44" s="1651" t="e">
        <v>#REF!</v>
      </c>
      <c r="L44" s="388"/>
      <c r="M44" s="486"/>
      <c r="N44" s="370"/>
    </row>
    <row r="45" spans="1:41" s="393" customFormat="1" ht="13.5" customHeight="1" x14ac:dyDescent="0.2">
      <c r="A45" s="390"/>
      <c r="B45" s="633"/>
      <c r="C45" s="621" t="s">
        <v>67</v>
      </c>
      <c r="D45" s="455"/>
      <c r="E45" s="349">
        <v>217714</v>
      </c>
      <c r="F45" s="349">
        <v>217898</v>
      </c>
      <c r="G45" s="349">
        <v>217542</v>
      </c>
      <c r="H45" s="349">
        <v>217886</v>
      </c>
      <c r="I45" s="349">
        <v>218096</v>
      </c>
      <c r="J45" s="349">
        <v>218018</v>
      </c>
      <c r="K45" s="691">
        <v>118.054824145761</v>
      </c>
      <c r="L45" s="319"/>
      <c r="M45" s="634"/>
      <c r="N45" s="390"/>
      <c r="O45" s="704"/>
      <c r="P45" s="375"/>
      <c r="Q45" s="375"/>
      <c r="R45" s="375"/>
      <c r="S45" s="375"/>
      <c r="T45" s="375"/>
      <c r="U45" s="375"/>
      <c r="V45" s="375"/>
      <c r="W45" s="375"/>
      <c r="X45" s="375"/>
      <c r="Y45" s="1387"/>
      <c r="Z45" s="1387"/>
      <c r="AA45" s="1387"/>
      <c r="AB45" s="1387"/>
      <c r="AC45" s="1387"/>
      <c r="AD45" s="1387"/>
      <c r="AE45" s="1387"/>
      <c r="AF45" s="1387"/>
      <c r="AG45" s="1387"/>
      <c r="AH45" s="1387"/>
      <c r="AI45" s="1387"/>
      <c r="AJ45" s="1387"/>
      <c r="AK45" s="1387"/>
      <c r="AL45" s="1387"/>
      <c r="AM45" s="1387"/>
      <c r="AN45" s="1387"/>
      <c r="AO45" s="1387"/>
    </row>
    <row r="46" spans="1:41" ht="15" customHeight="1" x14ac:dyDescent="0.2">
      <c r="A46" s="370"/>
      <c r="B46" s="432"/>
      <c r="C46" s="94" t="s">
        <v>61</v>
      </c>
      <c r="D46" s="378"/>
      <c r="E46" s="316">
        <v>9992</v>
      </c>
      <c r="F46" s="316">
        <v>9868</v>
      </c>
      <c r="G46" s="316">
        <v>9939</v>
      </c>
      <c r="H46" s="316">
        <v>9959</v>
      </c>
      <c r="I46" s="316">
        <v>10023</v>
      </c>
      <c r="J46" s="316">
        <v>10086</v>
      </c>
      <c r="K46" s="676">
        <v>127.28267876516399</v>
      </c>
      <c r="L46" s="319"/>
      <c r="M46" s="486"/>
      <c r="N46" s="370"/>
    </row>
    <row r="47" spans="1:41" ht="11.65" customHeight="1" x14ac:dyDescent="0.2">
      <c r="A47" s="370"/>
      <c r="B47" s="432"/>
      <c r="C47" s="94" t="s">
        <v>54</v>
      </c>
      <c r="D47" s="378"/>
      <c r="E47" s="316">
        <v>4605</v>
      </c>
      <c r="F47" s="316">
        <v>4621</v>
      </c>
      <c r="G47" s="316">
        <v>4680</v>
      </c>
      <c r="H47" s="316">
        <v>4713</v>
      </c>
      <c r="I47" s="316">
        <v>4786</v>
      </c>
      <c r="J47" s="316">
        <v>4724</v>
      </c>
      <c r="K47" s="676">
        <v>118.811641268534</v>
      </c>
      <c r="L47" s="319"/>
      <c r="M47" s="486"/>
      <c r="N47" s="370"/>
    </row>
    <row r="48" spans="1:41" ht="11.65" customHeight="1" x14ac:dyDescent="0.2">
      <c r="A48" s="370"/>
      <c r="B48" s="432"/>
      <c r="C48" s="94" t="s">
        <v>63</v>
      </c>
      <c r="D48" s="378"/>
      <c r="E48" s="316">
        <v>6661</v>
      </c>
      <c r="F48" s="316">
        <v>6644</v>
      </c>
      <c r="G48" s="316">
        <v>6625</v>
      </c>
      <c r="H48" s="316">
        <v>6631</v>
      </c>
      <c r="I48" s="316">
        <v>6669</v>
      </c>
      <c r="J48" s="316">
        <v>6640</v>
      </c>
      <c r="K48" s="676">
        <v>124.808618333086</v>
      </c>
      <c r="L48" s="319"/>
      <c r="M48" s="486"/>
      <c r="N48" s="370"/>
    </row>
    <row r="49" spans="1:14" ht="11.65" customHeight="1" x14ac:dyDescent="0.2">
      <c r="A49" s="370"/>
      <c r="B49" s="432"/>
      <c r="C49" s="94" t="s">
        <v>65</v>
      </c>
      <c r="D49" s="378"/>
      <c r="E49" s="316">
        <v>2398</v>
      </c>
      <c r="F49" s="316">
        <v>2391</v>
      </c>
      <c r="G49" s="316">
        <v>2347</v>
      </c>
      <c r="H49" s="316">
        <v>2293</v>
      </c>
      <c r="I49" s="316">
        <v>2288</v>
      </c>
      <c r="J49" s="316">
        <v>2327</v>
      </c>
      <c r="K49" s="676">
        <v>122.78381779660999</v>
      </c>
      <c r="L49" s="635"/>
      <c r="M49" s="370"/>
      <c r="N49" s="370"/>
    </row>
    <row r="50" spans="1:14" ht="11.65" customHeight="1" x14ac:dyDescent="0.2">
      <c r="A50" s="370"/>
      <c r="B50" s="432"/>
      <c r="C50" s="94" t="s">
        <v>74</v>
      </c>
      <c r="D50" s="378"/>
      <c r="E50" s="316">
        <v>3448</v>
      </c>
      <c r="F50" s="316">
        <v>3496</v>
      </c>
      <c r="G50" s="316">
        <v>3465</v>
      </c>
      <c r="H50" s="316">
        <v>3479</v>
      </c>
      <c r="I50" s="316">
        <v>3501</v>
      </c>
      <c r="J50" s="316">
        <v>3467</v>
      </c>
      <c r="K50" s="676">
        <v>121.07245046050799</v>
      </c>
      <c r="L50" s="635"/>
      <c r="M50" s="370"/>
      <c r="N50" s="370"/>
    </row>
    <row r="51" spans="1:14" ht="11.65" customHeight="1" x14ac:dyDescent="0.2">
      <c r="A51" s="370"/>
      <c r="B51" s="432"/>
      <c r="C51" s="94" t="s">
        <v>60</v>
      </c>
      <c r="D51" s="378"/>
      <c r="E51" s="316">
        <v>6060</v>
      </c>
      <c r="F51" s="316">
        <v>6089</v>
      </c>
      <c r="G51" s="316">
        <v>5996</v>
      </c>
      <c r="H51" s="316">
        <v>5932</v>
      </c>
      <c r="I51" s="316">
        <v>5922</v>
      </c>
      <c r="J51" s="316">
        <v>5919</v>
      </c>
      <c r="K51" s="676">
        <v>132.35904292634001</v>
      </c>
      <c r="L51" s="635"/>
      <c r="M51" s="370"/>
      <c r="N51" s="370"/>
    </row>
    <row r="52" spans="1:14" ht="11.65" customHeight="1" x14ac:dyDescent="0.2">
      <c r="A52" s="370"/>
      <c r="B52" s="432"/>
      <c r="C52" s="94" t="s">
        <v>55</v>
      </c>
      <c r="D52" s="378"/>
      <c r="E52" s="316">
        <v>3169</v>
      </c>
      <c r="F52" s="316">
        <v>3119</v>
      </c>
      <c r="G52" s="316">
        <v>3117</v>
      </c>
      <c r="H52" s="316">
        <v>3078</v>
      </c>
      <c r="I52" s="316">
        <v>3078</v>
      </c>
      <c r="J52" s="316">
        <v>3069</v>
      </c>
      <c r="K52" s="676">
        <v>113.709707936508</v>
      </c>
      <c r="L52" s="635"/>
      <c r="M52" s="370"/>
      <c r="N52" s="370"/>
    </row>
    <row r="53" spans="1:14" ht="11.65" customHeight="1" x14ac:dyDescent="0.2">
      <c r="A53" s="370"/>
      <c r="B53" s="432"/>
      <c r="C53" s="94" t="s">
        <v>73</v>
      </c>
      <c r="D53" s="378"/>
      <c r="E53" s="316">
        <v>5334</v>
      </c>
      <c r="F53" s="316">
        <v>5429</v>
      </c>
      <c r="G53" s="316">
        <v>5537</v>
      </c>
      <c r="H53" s="316">
        <v>5637</v>
      </c>
      <c r="I53" s="316">
        <v>5745</v>
      </c>
      <c r="J53" s="316">
        <v>5790</v>
      </c>
      <c r="K53" s="676">
        <v>125.435621181263</v>
      </c>
      <c r="L53" s="635"/>
      <c r="M53" s="370"/>
      <c r="N53" s="370"/>
    </row>
    <row r="54" spans="1:14" ht="11.65" customHeight="1" x14ac:dyDescent="0.2">
      <c r="A54" s="370"/>
      <c r="B54" s="432"/>
      <c r="C54" s="94" t="s">
        <v>75</v>
      </c>
      <c r="D54" s="378"/>
      <c r="E54" s="316">
        <v>2706</v>
      </c>
      <c r="F54" s="316">
        <v>2776</v>
      </c>
      <c r="G54" s="316">
        <v>2707</v>
      </c>
      <c r="H54" s="316">
        <v>2721</v>
      </c>
      <c r="I54" s="316">
        <v>2733</v>
      </c>
      <c r="J54" s="316">
        <v>2746</v>
      </c>
      <c r="K54" s="676">
        <v>120.47416055846401</v>
      </c>
      <c r="L54" s="635"/>
      <c r="M54" s="370"/>
      <c r="N54" s="370"/>
    </row>
    <row r="55" spans="1:14" ht="11.65" customHeight="1" x14ac:dyDescent="0.2">
      <c r="A55" s="370"/>
      <c r="B55" s="432"/>
      <c r="C55" s="94" t="s">
        <v>59</v>
      </c>
      <c r="D55" s="378"/>
      <c r="E55" s="316">
        <v>3780</v>
      </c>
      <c r="F55" s="316">
        <v>3790</v>
      </c>
      <c r="G55" s="316">
        <v>3767</v>
      </c>
      <c r="H55" s="316">
        <v>3776</v>
      </c>
      <c r="I55" s="316">
        <v>3749</v>
      </c>
      <c r="J55" s="316">
        <v>3800</v>
      </c>
      <c r="K55" s="676">
        <v>124.50804790110701</v>
      </c>
      <c r="L55" s="635"/>
      <c r="M55" s="370"/>
      <c r="N55" s="370"/>
    </row>
    <row r="56" spans="1:14" ht="11.65" customHeight="1" x14ac:dyDescent="0.2">
      <c r="A56" s="370"/>
      <c r="B56" s="432"/>
      <c r="C56" s="94" t="s">
        <v>58</v>
      </c>
      <c r="D56" s="378"/>
      <c r="E56" s="316">
        <v>39942</v>
      </c>
      <c r="F56" s="316">
        <v>40139</v>
      </c>
      <c r="G56" s="316">
        <v>40103</v>
      </c>
      <c r="H56" s="316">
        <v>40337</v>
      </c>
      <c r="I56" s="316">
        <v>40331</v>
      </c>
      <c r="J56" s="316">
        <v>40323</v>
      </c>
      <c r="K56" s="676">
        <v>120.059442444722</v>
      </c>
      <c r="L56" s="635"/>
      <c r="M56" s="370"/>
      <c r="N56" s="370"/>
    </row>
    <row r="57" spans="1:14" ht="11.65" customHeight="1" x14ac:dyDescent="0.2">
      <c r="A57" s="370"/>
      <c r="B57" s="432"/>
      <c r="C57" s="94" t="s">
        <v>56</v>
      </c>
      <c r="D57" s="378"/>
      <c r="E57" s="316">
        <v>3173</v>
      </c>
      <c r="F57" s="316">
        <v>3228</v>
      </c>
      <c r="G57" s="316">
        <v>3253</v>
      </c>
      <c r="H57" s="316">
        <v>3214</v>
      </c>
      <c r="I57" s="316">
        <v>3181</v>
      </c>
      <c r="J57" s="316">
        <v>3182</v>
      </c>
      <c r="K57" s="676">
        <v>118.020876762722</v>
      </c>
      <c r="L57" s="635"/>
      <c r="M57" s="370"/>
      <c r="N57" s="370"/>
    </row>
    <row r="58" spans="1:14" ht="11.65" customHeight="1" x14ac:dyDescent="0.2">
      <c r="A58" s="370"/>
      <c r="B58" s="432"/>
      <c r="C58" s="94" t="s">
        <v>62</v>
      </c>
      <c r="D58" s="378"/>
      <c r="E58" s="316">
        <v>63104</v>
      </c>
      <c r="F58" s="316">
        <v>62703</v>
      </c>
      <c r="G58" s="316">
        <v>62268</v>
      </c>
      <c r="H58" s="316">
        <v>62331</v>
      </c>
      <c r="I58" s="316">
        <v>62364</v>
      </c>
      <c r="J58" s="316">
        <v>62118</v>
      </c>
      <c r="K58" s="676">
        <v>119.238590536459</v>
      </c>
      <c r="L58" s="635"/>
      <c r="M58" s="370"/>
      <c r="N58" s="370"/>
    </row>
    <row r="59" spans="1:14" ht="11.65" customHeight="1" x14ac:dyDescent="0.2">
      <c r="A59" s="370"/>
      <c r="B59" s="432"/>
      <c r="C59" s="94" t="s">
        <v>78</v>
      </c>
      <c r="D59" s="378"/>
      <c r="E59" s="316">
        <v>5571</v>
      </c>
      <c r="F59" s="316">
        <v>5662</v>
      </c>
      <c r="G59" s="316">
        <v>5683</v>
      </c>
      <c r="H59" s="316">
        <v>5604</v>
      </c>
      <c r="I59" s="316">
        <v>5668</v>
      </c>
      <c r="J59" s="316">
        <v>5632</v>
      </c>
      <c r="K59" s="676">
        <v>120.626919735928</v>
      </c>
      <c r="L59" s="635"/>
      <c r="M59" s="370"/>
      <c r="N59" s="370"/>
    </row>
    <row r="60" spans="1:14" ht="11.65" customHeight="1" x14ac:dyDescent="0.2">
      <c r="A60" s="370"/>
      <c r="B60" s="432"/>
      <c r="C60" s="94" t="s">
        <v>57</v>
      </c>
      <c r="D60" s="378"/>
      <c r="E60" s="316">
        <v>20385</v>
      </c>
      <c r="F60" s="316">
        <v>20408</v>
      </c>
      <c r="G60" s="316">
        <v>20526</v>
      </c>
      <c r="H60" s="316">
        <v>20549</v>
      </c>
      <c r="I60" s="316">
        <v>20647</v>
      </c>
      <c r="J60" s="316">
        <v>20836</v>
      </c>
      <c r="K60" s="676">
        <v>121.290774634695</v>
      </c>
      <c r="L60" s="635"/>
      <c r="M60" s="370"/>
      <c r="N60" s="370"/>
    </row>
    <row r="61" spans="1:14" ht="11.65" customHeight="1" x14ac:dyDescent="0.2">
      <c r="A61" s="370"/>
      <c r="B61" s="432"/>
      <c r="C61" s="94" t="s">
        <v>64</v>
      </c>
      <c r="D61" s="378"/>
      <c r="E61" s="316">
        <v>2099</v>
      </c>
      <c r="F61" s="316">
        <v>2108</v>
      </c>
      <c r="G61" s="316">
        <v>2169</v>
      </c>
      <c r="H61" s="316">
        <v>2198</v>
      </c>
      <c r="I61" s="316">
        <v>2185</v>
      </c>
      <c r="J61" s="316">
        <v>2220</v>
      </c>
      <c r="K61" s="676">
        <v>129.49616474756399</v>
      </c>
      <c r="L61" s="635"/>
      <c r="M61" s="370"/>
      <c r="N61" s="370"/>
    </row>
    <row r="62" spans="1:14" ht="11.65" customHeight="1" x14ac:dyDescent="0.2">
      <c r="A62" s="370"/>
      <c r="B62" s="432"/>
      <c r="C62" s="94" t="s">
        <v>66</v>
      </c>
      <c r="D62" s="378"/>
      <c r="E62" s="316">
        <v>5588</v>
      </c>
      <c r="F62" s="316">
        <v>5653</v>
      </c>
      <c r="G62" s="316">
        <v>5700</v>
      </c>
      <c r="H62" s="316">
        <v>5673</v>
      </c>
      <c r="I62" s="316">
        <v>5628</v>
      </c>
      <c r="J62" s="316">
        <v>5617</v>
      </c>
      <c r="K62" s="676">
        <v>125.031664620242</v>
      </c>
      <c r="L62" s="635"/>
      <c r="M62" s="370"/>
      <c r="N62" s="370"/>
    </row>
    <row r="63" spans="1:14" ht="11.65" customHeight="1" x14ac:dyDescent="0.2">
      <c r="A63" s="370"/>
      <c r="B63" s="432"/>
      <c r="C63" s="94" t="s">
        <v>76</v>
      </c>
      <c r="D63" s="378"/>
      <c r="E63" s="316">
        <v>7195</v>
      </c>
      <c r="F63" s="316">
        <v>7173</v>
      </c>
      <c r="G63" s="316">
        <v>7091</v>
      </c>
      <c r="H63" s="316">
        <v>7035</v>
      </c>
      <c r="I63" s="316">
        <v>7121</v>
      </c>
      <c r="J63" s="316">
        <v>6988</v>
      </c>
      <c r="K63" s="676">
        <v>124.47308668377499</v>
      </c>
      <c r="L63" s="635"/>
      <c r="M63" s="370"/>
      <c r="N63" s="370"/>
    </row>
    <row r="64" spans="1:14" ht="11.25" customHeight="1" x14ac:dyDescent="0.2">
      <c r="A64" s="370"/>
      <c r="B64" s="432"/>
      <c r="C64" s="94" t="s">
        <v>129</v>
      </c>
      <c r="D64" s="378"/>
      <c r="E64" s="316">
        <v>17670</v>
      </c>
      <c r="F64" s="316">
        <v>17693</v>
      </c>
      <c r="G64" s="316">
        <v>17551</v>
      </c>
      <c r="H64" s="316">
        <v>17648</v>
      </c>
      <c r="I64" s="316">
        <v>17310</v>
      </c>
      <c r="J64" s="316">
        <v>17273</v>
      </c>
      <c r="K64" s="676">
        <v>86.235069131275097</v>
      </c>
      <c r="L64" s="635"/>
      <c r="M64" s="370"/>
      <c r="N64" s="370"/>
    </row>
    <row r="65" spans="1:41" ht="11.65" customHeight="1" x14ac:dyDescent="0.2">
      <c r="A65" s="370"/>
      <c r="B65" s="432"/>
      <c r="C65" s="94" t="s">
        <v>130</v>
      </c>
      <c r="D65" s="378"/>
      <c r="E65" s="316">
        <v>4840</v>
      </c>
      <c r="F65" s="316">
        <v>4908</v>
      </c>
      <c r="G65" s="316">
        <v>5018</v>
      </c>
      <c r="H65" s="316">
        <v>5082</v>
      </c>
      <c r="I65" s="316">
        <v>5169</v>
      </c>
      <c r="J65" s="316">
        <v>5263</v>
      </c>
      <c r="K65" s="676">
        <v>114.229571750563</v>
      </c>
      <c r="L65" s="635"/>
      <c r="M65" s="370"/>
      <c r="N65" s="370"/>
    </row>
    <row r="66" spans="1:41" s="638" customFormat="1" ht="7.5" customHeight="1" x14ac:dyDescent="0.15">
      <c r="A66" s="636"/>
      <c r="B66" s="637"/>
      <c r="C66" s="1653" t="str">
        <f>CONCATENATE("notas: dados sujeitos a atualizações"".")</f>
        <v>notas: dados sujeitos a atualizações".</v>
      </c>
      <c r="D66" s="1653"/>
      <c r="E66" s="1653"/>
      <c r="F66" s="1653"/>
      <c r="G66" s="1653"/>
      <c r="H66" s="1653"/>
      <c r="I66" s="1653"/>
      <c r="J66" s="1653"/>
      <c r="K66" s="1653"/>
      <c r="L66" s="1653"/>
      <c r="M66" s="969"/>
      <c r="N66" s="969"/>
      <c r="Y66" s="1392"/>
      <c r="Z66" s="1392"/>
      <c r="AA66" s="1392"/>
      <c r="AB66" s="1392"/>
      <c r="AC66" s="1392"/>
      <c r="AD66" s="1392"/>
      <c r="AE66" s="1392"/>
      <c r="AF66" s="1392"/>
      <c r="AG66" s="1392"/>
      <c r="AH66" s="1392"/>
      <c r="AI66" s="1392"/>
      <c r="AJ66" s="1392"/>
      <c r="AK66" s="1392"/>
      <c r="AL66" s="1392"/>
      <c r="AM66" s="1392"/>
      <c r="AN66" s="1392"/>
      <c r="AO66" s="1392"/>
    </row>
    <row r="67" spans="1:41" ht="9" customHeight="1" x14ac:dyDescent="0.2">
      <c r="A67" s="370"/>
      <c r="B67" s="640"/>
      <c r="C67" s="641" t="s">
        <v>480</v>
      </c>
      <c r="D67" s="378"/>
      <c r="E67" s="639"/>
      <c r="F67" s="639"/>
      <c r="G67" s="639"/>
      <c r="H67" s="639"/>
      <c r="I67" s="642"/>
      <c r="J67" s="538"/>
      <c r="K67" s="538"/>
      <c r="L67" s="538"/>
      <c r="M67" s="486"/>
      <c r="N67" s="370"/>
    </row>
    <row r="68" spans="1:41" ht="13.5" customHeight="1" x14ac:dyDescent="0.2">
      <c r="A68" s="370"/>
      <c r="B68" s="637"/>
      <c r="C68" s="437" t="s">
        <v>411</v>
      </c>
      <c r="D68" s="378"/>
      <c r="E68" s="639"/>
      <c r="F68" s="639"/>
      <c r="G68" s="639"/>
      <c r="H68" s="639"/>
      <c r="I68" s="413" t="s">
        <v>133</v>
      </c>
      <c r="J68" s="538"/>
      <c r="K68" s="538"/>
      <c r="L68" s="538"/>
      <c r="M68" s="486"/>
      <c r="N68" s="370"/>
    </row>
    <row r="69" spans="1:41" ht="13.5" customHeight="1" x14ac:dyDescent="0.2">
      <c r="A69" s="370"/>
      <c r="B69" s="643">
        <v>18</v>
      </c>
      <c r="C69" s="1649">
        <v>43586</v>
      </c>
      <c r="D69" s="1649"/>
      <c r="E69" s="1649"/>
      <c r="F69" s="1649"/>
      <c r="G69" s="380"/>
      <c r="H69" s="380"/>
      <c r="I69" s="380"/>
      <c r="J69" s="380"/>
      <c r="K69" s="380"/>
      <c r="L69" s="380"/>
      <c r="M69" s="380"/>
      <c r="N69" s="380"/>
    </row>
  </sheetData>
  <mergeCells count="15">
    <mergeCell ref="C69:F69"/>
    <mergeCell ref="C41:L41"/>
    <mergeCell ref="C42:D43"/>
    <mergeCell ref="K43:K44"/>
    <mergeCell ref="G30:J30"/>
    <mergeCell ref="C66:L66"/>
    <mergeCell ref="E43:F43"/>
    <mergeCell ref="G43:J43"/>
    <mergeCell ref="L1:M1"/>
    <mergeCell ref="B2:D2"/>
    <mergeCell ref="C4:L4"/>
    <mergeCell ref="C5:D6"/>
    <mergeCell ref="K6:K7"/>
    <mergeCell ref="E6:F6"/>
    <mergeCell ref="G6:J6"/>
  </mergeCells>
  <conditionalFormatting sqref="F7:G7">
    <cfRule type="cellIs" dxfId="13" priority="10" operator="equal">
      <formula>"jan."</formula>
    </cfRule>
  </conditionalFormatting>
  <conditionalFormatting sqref="H7:J7">
    <cfRule type="cellIs" dxfId="12" priority="7" operator="equal">
      <formula>"jan."</formula>
    </cfRule>
  </conditionalFormatting>
  <conditionalFormatting sqref="F44:G44">
    <cfRule type="cellIs" dxfId="11" priority="3" operator="equal">
      <formula>"jan."</formula>
    </cfRule>
  </conditionalFormatting>
  <conditionalFormatting sqref="H44:J44">
    <cfRule type="cellIs" dxfId="10" priority="2" operator="equal">
      <formula>"jan."</formula>
    </cfRule>
  </conditionalFormatting>
  <conditionalFormatting sqref="E7">
    <cfRule type="cellIs" dxfId="9" priority="4" operator="equal">
      <formula>"jan."</formula>
    </cfRule>
  </conditionalFormatting>
  <conditionalFormatting sqref="E44">
    <cfRule type="cellIs" dxfId="8"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76200</xdr:colOff>
                    <xdr:row>27</xdr:row>
                    <xdr:rowOff>142875</xdr:rowOff>
                  </from>
                  <to>
                    <xdr:col>6</xdr:col>
                    <xdr:colOff>114300</xdr:colOff>
                    <xdr:row>29</xdr:row>
                    <xdr:rowOff>133350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F81"/>
  <sheetViews>
    <sheetView zoomScaleNormal="100" workbookViewId="0"/>
  </sheetViews>
  <sheetFormatPr defaultRowHeight="12.75" x14ac:dyDescent="0.2"/>
  <cols>
    <col min="1" max="1" width="1" style="375" customWidth="1"/>
    <col min="2" max="2" width="2.5703125" style="375" customWidth="1"/>
    <col min="3" max="3" width="1.140625" style="375" customWidth="1"/>
    <col min="4" max="4" width="24.28515625" style="375" customWidth="1"/>
    <col min="5" max="10" width="7.5703125" style="386" customWidth="1"/>
    <col min="11" max="11" width="7.5703125" style="415" customWidth="1"/>
    <col min="12" max="12" width="7.5703125" style="386" customWidth="1"/>
    <col min="13" max="13" width="7.7109375" style="415" customWidth="1"/>
    <col min="14" max="14" width="2.5703125" style="375" customWidth="1"/>
    <col min="15" max="15" width="1" style="375" customWidth="1"/>
    <col min="16" max="16384" width="9.140625" style="375"/>
  </cols>
  <sheetData>
    <row r="1" spans="1:15" ht="13.5" customHeight="1" x14ac:dyDescent="0.2">
      <c r="A1" s="370"/>
      <c r="B1" s="1668" t="s">
        <v>321</v>
      </c>
      <c r="C1" s="1668"/>
      <c r="D1" s="1668"/>
      <c r="E1" s="372"/>
      <c r="F1" s="372"/>
      <c r="G1" s="372"/>
      <c r="H1" s="372"/>
      <c r="I1" s="372"/>
      <c r="J1" s="373"/>
      <c r="K1" s="1019"/>
      <c r="L1" s="1019"/>
      <c r="M1" s="1019"/>
      <c r="N1" s="374"/>
      <c r="O1" s="370"/>
    </row>
    <row r="2" spans="1:15" ht="6" customHeight="1" x14ac:dyDescent="0.2">
      <c r="A2" s="370"/>
      <c r="B2" s="1669"/>
      <c r="C2" s="1669"/>
      <c r="D2" s="1669"/>
      <c r="E2" s="376"/>
      <c r="F2" s="377"/>
      <c r="G2" s="377"/>
      <c r="H2" s="377"/>
      <c r="I2" s="377"/>
      <c r="J2" s="377"/>
      <c r="K2" s="378"/>
      <c r="L2" s="377"/>
      <c r="M2" s="378"/>
      <c r="N2" s="379"/>
      <c r="O2" s="370"/>
    </row>
    <row r="3" spans="1:15" ht="13.5" customHeight="1" thickBot="1" x14ac:dyDescent="0.25">
      <c r="A3" s="370"/>
      <c r="B3" s="380"/>
      <c r="C3" s="380"/>
      <c r="D3" s="380"/>
      <c r="E3" s="377"/>
      <c r="F3" s="377"/>
      <c r="G3" s="377"/>
      <c r="H3" s="377"/>
      <c r="I3" s="377" t="s">
        <v>34</v>
      </c>
      <c r="J3" s="377"/>
      <c r="K3" s="678"/>
      <c r="L3" s="377"/>
      <c r="M3" s="943" t="s">
        <v>72</v>
      </c>
      <c r="N3" s="381"/>
      <c r="O3" s="370"/>
    </row>
    <row r="4" spans="1:15" s="384" customFormat="1" ht="13.5" customHeight="1" thickBot="1" x14ac:dyDescent="0.25">
      <c r="A4" s="382"/>
      <c r="B4" s="383"/>
      <c r="C4" s="1670" t="s">
        <v>0</v>
      </c>
      <c r="D4" s="1671"/>
      <c r="E4" s="1671"/>
      <c r="F4" s="1671"/>
      <c r="G4" s="1671"/>
      <c r="H4" s="1671"/>
      <c r="I4" s="1671"/>
      <c r="J4" s="1671"/>
      <c r="K4" s="1671"/>
      <c r="L4" s="1671"/>
      <c r="M4" s="1672"/>
      <c r="N4" s="381"/>
      <c r="O4" s="370"/>
    </row>
    <row r="5" spans="1:15" ht="4.5" customHeight="1" x14ac:dyDescent="0.2">
      <c r="A5" s="370"/>
      <c r="B5" s="380"/>
      <c r="C5" s="1522" t="s">
        <v>77</v>
      </c>
      <c r="D5" s="1522"/>
      <c r="F5" s="762"/>
      <c r="G5" s="762"/>
      <c r="H5" s="762"/>
      <c r="I5" s="387"/>
      <c r="J5" s="387"/>
      <c r="K5" s="387"/>
      <c r="L5" s="387"/>
      <c r="M5" s="387"/>
      <c r="N5" s="381"/>
      <c r="O5" s="370"/>
    </row>
    <row r="6" spans="1:15" ht="12" customHeight="1" x14ac:dyDescent="0.2">
      <c r="A6" s="370"/>
      <c r="B6" s="380"/>
      <c r="C6" s="1522"/>
      <c r="D6" s="1522"/>
      <c r="E6" s="1673">
        <v>2018</v>
      </c>
      <c r="F6" s="1673"/>
      <c r="G6" s="1673"/>
      <c r="H6" s="1673"/>
      <c r="I6" s="1674"/>
      <c r="J6" s="1673">
        <v>2019</v>
      </c>
      <c r="K6" s="1673"/>
      <c r="L6" s="1673"/>
      <c r="M6" s="1673"/>
      <c r="N6" s="381"/>
      <c r="O6" s="370"/>
    </row>
    <row r="7" spans="1:15" s="384" customFormat="1" ht="12.75" customHeight="1" x14ac:dyDescent="0.2">
      <c r="A7" s="382"/>
      <c r="B7" s="383"/>
      <c r="C7" s="389"/>
      <c r="D7" s="389"/>
      <c r="E7" s="748" t="s">
        <v>97</v>
      </c>
      <c r="F7" s="748" t="s">
        <v>96</v>
      </c>
      <c r="G7" s="749" t="s">
        <v>95</v>
      </c>
      <c r="H7" s="749" t="s">
        <v>94</v>
      </c>
      <c r="I7" s="748" t="s">
        <v>93</v>
      </c>
      <c r="J7" s="749" t="s">
        <v>92</v>
      </c>
      <c r="K7" s="749" t="s">
        <v>103</v>
      </c>
      <c r="L7" s="749" t="s">
        <v>102</v>
      </c>
      <c r="M7" s="749" t="s">
        <v>101</v>
      </c>
      <c r="N7" s="381"/>
      <c r="O7" s="370"/>
    </row>
    <row r="8" spans="1:15" s="393" customFormat="1" ht="11.25" customHeight="1" x14ac:dyDescent="0.2">
      <c r="A8" s="390"/>
      <c r="B8" s="391"/>
      <c r="C8" s="1666" t="s">
        <v>463</v>
      </c>
      <c r="D8" s="1666"/>
      <c r="E8" s="392"/>
      <c r="F8" s="392"/>
      <c r="G8" s="392"/>
      <c r="H8" s="392"/>
      <c r="I8" s="392"/>
      <c r="J8" s="392"/>
      <c r="K8" s="392"/>
      <c r="L8" s="392"/>
      <c r="M8" s="392"/>
      <c r="N8" s="381"/>
      <c r="O8" s="370"/>
    </row>
    <row r="9" spans="1:15" ht="10.5" customHeight="1" x14ac:dyDescent="0.2">
      <c r="A9" s="370"/>
      <c r="B9" s="935"/>
      <c r="C9" s="930" t="s">
        <v>134</v>
      </c>
      <c r="D9" s="936"/>
      <c r="E9" s="937">
        <v>174581</v>
      </c>
      <c r="F9" s="937">
        <v>173763</v>
      </c>
      <c r="G9" s="937">
        <v>174278</v>
      </c>
      <c r="H9" s="937">
        <v>175204</v>
      </c>
      <c r="I9" s="937">
        <v>176143</v>
      </c>
      <c r="J9" s="937">
        <v>176783</v>
      </c>
      <c r="K9" s="937">
        <v>177498</v>
      </c>
      <c r="L9" s="937">
        <v>178541</v>
      </c>
      <c r="M9" s="937">
        <v>180010</v>
      </c>
      <c r="N9" s="381"/>
      <c r="O9" s="370"/>
    </row>
    <row r="10" spans="1:15" ht="10.5" customHeight="1" x14ac:dyDescent="0.2">
      <c r="A10" s="370"/>
      <c r="B10" s="935"/>
      <c r="C10" s="930"/>
      <c r="D10" s="938" t="s">
        <v>71</v>
      </c>
      <c r="E10" s="939">
        <v>91336</v>
      </c>
      <c r="F10" s="939">
        <v>90932</v>
      </c>
      <c r="G10" s="939">
        <v>91188</v>
      </c>
      <c r="H10" s="939">
        <v>91650</v>
      </c>
      <c r="I10" s="939">
        <v>92163</v>
      </c>
      <c r="J10" s="939">
        <v>92420</v>
      </c>
      <c r="K10" s="939">
        <v>92787</v>
      </c>
      <c r="L10" s="939">
        <v>93263</v>
      </c>
      <c r="M10" s="939">
        <v>94026</v>
      </c>
      <c r="N10" s="381"/>
      <c r="O10" s="370"/>
    </row>
    <row r="11" spans="1:15" ht="10.5" customHeight="1" x14ac:dyDescent="0.2">
      <c r="A11" s="370"/>
      <c r="B11" s="935"/>
      <c r="C11" s="930"/>
      <c r="D11" s="938" t="s">
        <v>70</v>
      </c>
      <c r="E11" s="939">
        <v>83245</v>
      </c>
      <c r="F11" s="939">
        <v>82831</v>
      </c>
      <c r="G11" s="939">
        <v>83090</v>
      </c>
      <c r="H11" s="939">
        <v>83554</v>
      </c>
      <c r="I11" s="939">
        <v>83980</v>
      </c>
      <c r="J11" s="939">
        <v>84363</v>
      </c>
      <c r="K11" s="939">
        <v>84711</v>
      </c>
      <c r="L11" s="939">
        <v>85278</v>
      </c>
      <c r="M11" s="939">
        <v>85984</v>
      </c>
      <c r="N11" s="381"/>
      <c r="O11" s="370"/>
    </row>
    <row r="12" spans="1:15" ht="10.5" customHeight="1" x14ac:dyDescent="0.2">
      <c r="A12" s="370"/>
      <c r="B12" s="935"/>
      <c r="C12" s="930" t="s">
        <v>135</v>
      </c>
      <c r="D12" s="936"/>
      <c r="E12" s="937">
        <v>2039127</v>
      </c>
      <c r="F12" s="937">
        <v>2040263</v>
      </c>
      <c r="G12" s="937">
        <v>2038940</v>
      </c>
      <c r="H12" s="937">
        <v>2039119</v>
      </c>
      <c r="I12" s="937">
        <v>2039096</v>
      </c>
      <c r="J12" s="937">
        <v>2039247</v>
      </c>
      <c r="K12" s="937">
        <v>2037298</v>
      </c>
      <c r="L12" s="937">
        <v>2030587</v>
      </c>
      <c r="M12" s="937">
        <v>2031051</v>
      </c>
      <c r="N12" s="381"/>
      <c r="O12" s="370"/>
    </row>
    <row r="13" spans="1:15" ht="10.5" customHeight="1" x14ac:dyDescent="0.2">
      <c r="A13" s="370"/>
      <c r="B13" s="935"/>
      <c r="C13" s="930"/>
      <c r="D13" s="938" t="s">
        <v>71</v>
      </c>
      <c r="E13" s="939">
        <v>960352</v>
      </c>
      <c r="F13" s="939">
        <v>961104</v>
      </c>
      <c r="G13" s="939">
        <v>960509</v>
      </c>
      <c r="H13" s="939">
        <v>960513</v>
      </c>
      <c r="I13" s="939">
        <v>960451</v>
      </c>
      <c r="J13" s="939">
        <v>960640</v>
      </c>
      <c r="K13" s="939">
        <v>959694</v>
      </c>
      <c r="L13" s="939">
        <v>956346</v>
      </c>
      <c r="M13" s="939">
        <v>956514</v>
      </c>
      <c r="N13" s="381"/>
      <c r="O13" s="370"/>
    </row>
    <row r="14" spans="1:15" ht="10.5" customHeight="1" x14ac:dyDescent="0.2">
      <c r="A14" s="370"/>
      <c r="B14" s="935"/>
      <c r="C14" s="930"/>
      <c r="D14" s="938" t="s">
        <v>70</v>
      </c>
      <c r="E14" s="939">
        <v>1078775</v>
      </c>
      <c r="F14" s="939">
        <v>1079159</v>
      </c>
      <c r="G14" s="939">
        <v>1078431</v>
      </c>
      <c r="H14" s="939">
        <v>1078606</v>
      </c>
      <c r="I14" s="939">
        <v>1078645</v>
      </c>
      <c r="J14" s="939">
        <v>1078607</v>
      </c>
      <c r="K14" s="939">
        <v>1077604</v>
      </c>
      <c r="L14" s="939">
        <v>1074241</v>
      </c>
      <c r="M14" s="939">
        <v>1074537</v>
      </c>
      <c r="N14" s="381"/>
      <c r="O14" s="370"/>
    </row>
    <row r="15" spans="1:15" ht="10.5" customHeight="1" x14ac:dyDescent="0.2">
      <c r="A15" s="370"/>
      <c r="B15" s="935"/>
      <c r="C15" s="930" t="s">
        <v>136</v>
      </c>
      <c r="D15" s="936"/>
      <c r="E15" s="937">
        <v>714654</v>
      </c>
      <c r="F15" s="937">
        <v>707962</v>
      </c>
      <c r="G15" s="937">
        <v>707904</v>
      </c>
      <c r="H15" s="937">
        <v>708472</v>
      </c>
      <c r="I15" s="937">
        <v>709157</v>
      </c>
      <c r="J15" s="937">
        <v>709946</v>
      </c>
      <c r="K15" s="937">
        <v>709581</v>
      </c>
      <c r="L15" s="937">
        <v>704778</v>
      </c>
      <c r="M15" s="937">
        <v>703701</v>
      </c>
      <c r="N15" s="381"/>
      <c r="O15" s="370"/>
    </row>
    <row r="16" spans="1:15" ht="10.5" customHeight="1" x14ac:dyDescent="0.2">
      <c r="A16" s="370"/>
      <c r="B16" s="935"/>
      <c r="C16" s="930"/>
      <c r="D16" s="938" t="s">
        <v>71</v>
      </c>
      <c r="E16" s="939">
        <v>132389</v>
      </c>
      <c r="F16" s="939">
        <v>129437</v>
      </c>
      <c r="G16" s="939">
        <v>129647</v>
      </c>
      <c r="H16" s="939">
        <v>130026</v>
      </c>
      <c r="I16" s="939">
        <v>130368</v>
      </c>
      <c r="J16" s="939">
        <v>130753</v>
      </c>
      <c r="K16" s="939">
        <v>130753</v>
      </c>
      <c r="L16" s="939">
        <v>129300</v>
      </c>
      <c r="M16" s="939">
        <v>129171</v>
      </c>
      <c r="N16" s="381"/>
      <c r="O16" s="370"/>
    </row>
    <row r="17" spans="1:32" ht="10.5" customHeight="1" x14ac:dyDescent="0.2">
      <c r="A17" s="370"/>
      <c r="B17" s="935"/>
      <c r="C17" s="930"/>
      <c r="D17" s="938" t="s">
        <v>70</v>
      </c>
      <c r="E17" s="939">
        <v>582265</v>
      </c>
      <c r="F17" s="939">
        <v>578525</v>
      </c>
      <c r="G17" s="939">
        <v>578257</v>
      </c>
      <c r="H17" s="939">
        <v>578446</v>
      </c>
      <c r="I17" s="939">
        <v>578789</v>
      </c>
      <c r="J17" s="939">
        <v>579193</v>
      </c>
      <c r="K17" s="939">
        <v>578828</v>
      </c>
      <c r="L17" s="939">
        <v>575478</v>
      </c>
      <c r="M17" s="939">
        <v>574530</v>
      </c>
      <c r="N17" s="381"/>
      <c r="O17" s="370"/>
    </row>
    <row r="18" spans="1:32" ht="8.25" customHeight="1" x14ac:dyDescent="0.2">
      <c r="A18" s="370"/>
      <c r="B18" s="935"/>
      <c r="C18" s="1665" t="s">
        <v>616</v>
      </c>
      <c r="D18" s="1665"/>
      <c r="E18" s="1665"/>
      <c r="F18" s="1665"/>
      <c r="G18" s="1665"/>
      <c r="H18" s="1665"/>
      <c r="I18" s="1665"/>
      <c r="J18" s="1665"/>
      <c r="K18" s="1665"/>
      <c r="L18" s="1665"/>
      <c r="M18" s="1665"/>
      <c r="N18" s="381"/>
      <c r="O18" s="87"/>
    </row>
    <row r="19" spans="1:32" ht="3.75" customHeight="1" thickBot="1" x14ac:dyDescent="0.25">
      <c r="A19" s="370"/>
      <c r="B19" s="380"/>
      <c r="C19" s="645"/>
      <c r="D19" s="645"/>
      <c r="E19" s="645"/>
      <c r="F19" s="645"/>
      <c r="G19" s="645"/>
      <c r="H19" s="645"/>
      <c r="I19" s="645"/>
      <c r="J19" s="645"/>
      <c r="K19" s="645"/>
      <c r="L19" s="645"/>
      <c r="M19" s="645"/>
      <c r="N19" s="381"/>
      <c r="O19" s="87"/>
    </row>
    <row r="20" spans="1:32" ht="15" customHeight="1" thickBot="1" x14ac:dyDescent="0.25">
      <c r="A20" s="370"/>
      <c r="B20" s="380"/>
      <c r="C20" s="1657" t="s">
        <v>492</v>
      </c>
      <c r="D20" s="1658"/>
      <c r="E20" s="1658"/>
      <c r="F20" s="1658"/>
      <c r="G20" s="1658"/>
      <c r="H20" s="1658"/>
      <c r="I20" s="1658"/>
      <c r="J20" s="1658"/>
      <c r="K20" s="1658"/>
      <c r="L20" s="1658"/>
      <c r="M20" s="1659"/>
      <c r="N20" s="381"/>
      <c r="O20" s="87"/>
    </row>
    <row r="21" spans="1:32" ht="8.25" customHeight="1" x14ac:dyDescent="0.2">
      <c r="A21" s="370"/>
      <c r="B21" s="380"/>
      <c r="C21" s="527" t="s">
        <v>77</v>
      </c>
      <c r="D21" s="378"/>
      <c r="E21" s="403"/>
      <c r="F21" s="403"/>
      <c r="G21" s="403"/>
      <c r="H21" s="403"/>
      <c r="I21" s="403"/>
      <c r="J21" s="403"/>
      <c r="K21" s="403"/>
      <c r="L21" s="403"/>
      <c r="M21" s="403"/>
      <c r="N21" s="381"/>
      <c r="O21" s="370"/>
    </row>
    <row r="22" spans="1:32" ht="13.5" customHeight="1" x14ac:dyDescent="0.2">
      <c r="A22" s="370"/>
      <c r="B22" s="380"/>
      <c r="C22" s="1660" t="s">
        <v>142</v>
      </c>
      <c r="D22" s="1660"/>
      <c r="E22" s="1023">
        <v>167112</v>
      </c>
      <c r="F22" s="1023">
        <v>167573</v>
      </c>
      <c r="G22" s="1023">
        <v>167011</v>
      </c>
      <c r="H22" s="1023">
        <v>166785</v>
      </c>
      <c r="I22" s="1023">
        <v>166994</v>
      </c>
      <c r="J22" s="1023">
        <v>166048</v>
      </c>
      <c r="K22" s="1023">
        <v>165137</v>
      </c>
      <c r="L22" s="1023">
        <v>165807</v>
      </c>
      <c r="M22" s="1023">
        <v>165119</v>
      </c>
      <c r="N22" s="381"/>
      <c r="O22" s="370"/>
      <c r="AE22" s="669"/>
      <c r="AF22" s="669"/>
    </row>
    <row r="23" spans="1:32" ht="11.25" customHeight="1" x14ac:dyDescent="0.2">
      <c r="A23" s="370"/>
      <c r="B23" s="380"/>
      <c r="C23" s="1020"/>
      <c r="D23" s="1021" t="s">
        <v>71</v>
      </c>
      <c r="E23" s="1024">
        <v>49876</v>
      </c>
      <c r="F23" s="1024">
        <v>50043</v>
      </c>
      <c r="G23" s="1024">
        <v>49796</v>
      </c>
      <c r="H23" s="1024">
        <v>49675</v>
      </c>
      <c r="I23" s="1024">
        <v>49748</v>
      </c>
      <c r="J23" s="1024">
        <v>49357</v>
      </c>
      <c r="K23" s="1024">
        <v>48974</v>
      </c>
      <c r="L23" s="1024">
        <v>49294</v>
      </c>
      <c r="M23" s="1024">
        <v>49059</v>
      </c>
      <c r="N23" s="381"/>
      <c r="O23" s="370"/>
      <c r="AE23" s="669"/>
      <c r="AF23" s="669"/>
    </row>
    <row r="24" spans="1:32" ht="11.25" customHeight="1" x14ac:dyDescent="0.2">
      <c r="A24" s="370"/>
      <c r="B24" s="380"/>
      <c r="D24" s="1021" t="s">
        <v>70</v>
      </c>
      <c r="E24" s="1024">
        <v>117236</v>
      </c>
      <c r="F24" s="1024">
        <v>117530</v>
      </c>
      <c r="G24" s="1024">
        <v>117215</v>
      </c>
      <c r="H24" s="1024">
        <v>117110</v>
      </c>
      <c r="I24" s="1024">
        <v>117246</v>
      </c>
      <c r="J24" s="1024">
        <v>116691</v>
      </c>
      <c r="K24" s="1024">
        <v>116163</v>
      </c>
      <c r="L24" s="1024">
        <v>116513</v>
      </c>
      <c r="M24" s="1024">
        <v>116060</v>
      </c>
      <c r="N24" s="381"/>
      <c r="O24" s="370"/>
      <c r="AE24" s="669"/>
      <c r="AF24" s="669"/>
    </row>
    <row r="25" spans="1:32" ht="3.75" customHeight="1" x14ac:dyDescent="0.2">
      <c r="A25" s="370"/>
      <c r="B25" s="380"/>
      <c r="C25" s="94"/>
      <c r="D25" s="378"/>
      <c r="E25" s="403"/>
      <c r="F25" s="403"/>
      <c r="G25" s="403"/>
      <c r="H25" s="403"/>
      <c r="I25" s="403"/>
      <c r="J25" s="403"/>
      <c r="K25" s="403"/>
      <c r="L25" s="403"/>
      <c r="M25" s="403"/>
      <c r="N25" s="381"/>
      <c r="O25" s="370"/>
      <c r="AE25" s="669"/>
      <c r="AF25" s="669"/>
    </row>
    <row r="26" spans="1:32" ht="11.25" customHeight="1" x14ac:dyDescent="0.2">
      <c r="A26" s="370"/>
      <c r="B26" s="380"/>
      <c r="C26" s="94"/>
      <c r="D26" s="378"/>
      <c r="E26" s="403"/>
      <c r="F26" s="403"/>
      <c r="G26" s="403"/>
      <c r="H26" s="403"/>
      <c r="I26" s="403"/>
      <c r="J26" s="403"/>
      <c r="K26" s="403"/>
      <c r="L26" s="403"/>
      <c r="M26" s="403"/>
      <c r="N26" s="381"/>
      <c r="O26" s="370"/>
      <c r="AE26" s="669"/>
      <c r="AF26" s="669"/>
    </row>
    <row r="27" spans="1:32" ht="11.25" customHeight="1" x14ac:dyDescent="0.2">
      <c r="A27" s="370"/>
      <c r="B27" s="380"/>
      <c r="C27" s="94"/>
      <c r="D27" s="378"/>
      <c r="E27" s="403"/>
      <c r="F27" s="403"/>
      <c r="G27" s="403"/>
      <c r="H27" s="403"/>
      <c r="I27" s="403"/>
      <c r="J27" s="403"/>
      <c r="K27" s="403"/>
      <c r="L27" s="403"/>
      <c r="M27" s="403"/>
      <c r="N27" s="381"/>
      <c r="O27" s="370"/>
      <c r="AE27" s="669"/>
      <c r="AF27" s="669"/>
    </row>
    <row r="28" spans="1:32" ht="11.25" customHeight="1" x14ac:dyDescent="0.2">
      <c r="A28" s="370"/>
      <c r="B28" s="380"/>
      <c r="C28" s="94"/>
      <c r="D28" s="378"/>
      <c r="E28" s="403"/>
      <c r="F28" s="403"/>
      <c r="G28" s="403"/>
      <c r="H28" s="403"/>
      <c r="I28" s="403"/>
      <c r="J28" s="403"/>
      <c r="K28" s="403"/>
      <c r="L28" s="403"/>
      <c r="M28" s="403"/>
      <c r="N28" s="381"/>
      <c r="O28" s="370"/>
      <c r="AE28" s="669"/>
      <c r="AF28" s="669"/>
    </row>
    <row r="29" spans="1:32" ht="11.25" customHeight="1" x14ac:dyDescent="0.2">
      <c r="A29" s="370"/>
      <c r="B29" s="380"/>
      <c r="C29" s="94"/>
      <c r="D29" s="378"/>
      <c r="E29" s="403"/>
      <c r="F29" s="403"/>
      <c r="G29" s="403"/>
      <c r="H29" s="403"/>
      <c r="I29" s="403"/>
      <c r="J29" s="403"/>
      <c r="K29" s="403"/>
      <c r="L29" s="403"/>
      <c r="M29" s="403"/>
      <c r="N29" s="381"/>
      <c r="O29" s="370"/>
      <c r="AE29" s="669"/>
      <c r="AF29" s="669"/>
    </row>
    <row r="30" spans="1:32" ht="11.25" customHeight="1" x14ac:dyDescent="0.2">
      <c r="A30" s="370"/>
      <c r="B30" s="380"/>
      <c r="C30" s="94"/>
      <c r="D30" s="378"/>
      <c r="E30" s="403"/>
      <c r="F30" s="403"/>
      <c r="G30" s="403"/>
      <c r="H30" s="403"/>
      <c r="I30" s="403"/>
      <c r="J30" s="403"/>
      <c r="K30" s="403"/>
      <c r="L30" s="403"/>
      <c r="M30" s="403"/>
      <c r="N30" s="381"/>
      <c r="O30" s="370"/>
      <c r="AE30" s="669"/>
      <c r="AF30" s="669"/>
    </row>
    <row r="31" spans="1:32" ht="11.25" customHeight="1" x14ac:dyDescent="0.2">
      <c r="A31" s="370"/>
      <c r="B31" s="380"/>
      <c r="C31" s="94"/>
      <c r="D31" s="378"/>
      <c r="E31" s="403"/>
      <c r="F31" s="403"/>
      <c r="G31" s="403"/>
      <c r="H31" s="403"/>
      <c r="I31" s="403"/>
      <c r="J31" s="403"/>
      <c r="K31" s="403"/>
      <c r="L31" s="403"/>
      <c r="M31" s="403"/>
      <c r="N31" s="381"/>
      <c r="O31" s="370"/>
      <c r="AE31" s="669"/>
      <c r="AF31" s="669"/>
    </row>
    <row r="32" spans="1:32" ht="11.25" customHeight="1" x14ac:dyDescent="0.2">
      <c r="A32" s="370"/>
      <c r="B32" s="380"/>
      <c r="C32" s="94"/>
      <c r="D32" s="378"/>
      <c r="E32" s="403"/>
      <c r="F32" s="403"/>
      <c r="G32" s="403"/>
      <c r="H32" s="403"/>
      <c r="I32" s="403"/>
      <c r="J32" s="403"/>
      <c r="K32" s="403"/>
      <c r="L32" s="403"/>
      <c r="M32" s="403"/>
      <c r="N32" s="381"/>
      <c r="O32" s="370"/>
      <c r="AE32" s="669"/>
      <c r="AF32" s="669"/>
    </row>
    <row r="33" spans="1:32" ht="11.25" customHeight="1" x14ac:dyDescent="0.2">
      <c r="A33" s="370"/>
      <c r="B33" s="380"/>
      <c r="C33" s="94"/>
      <c r="D33" s="378"/>
      <c r="E33" s="403"/>
      <c r="F33" s="403"/>
      <c r="G33" s="403"/>
      <c r="H33" s="403"/>
      <c r="I33" s="403"/>
      <c r="J33" s="403"/>
      <c r="K33" s="403"/>
      <c r="L33" s="403"/>
      <c r="M33" s="403"/>
      <c r="N33" s="381"/>
      <c r="O33" s="370"/>
      <c r="AE33" s="669"/>
      <c r="AF33" s="669"/>
    </row>
    <row r="34" spans="1:32" ht="11.25" customHeight="1" x14ac:dyDescent="0.2">
      <c r="A34" s="370"/>
      <c r="B34" s="380"/>
      <c r="C34" s="94"/>
      <c r="D34" s="378"/>
      <c r="E34" s="403"/>
      <c r="F34" s="403"/>
      <c r="G34" s="403"/>
      <c r="H34" s="403"/>
      <c r="I34" s="403"/>
      <c r="J34" s="403"/>
      <c r="K34" s="403"/>
      <c r="L34" s="403"/>
      <c r="M34" s="403"/>
      <c r="N34" s="381"/>
      <c r="O34" s="370"/>
      <c r="AE34" s="669"/>
      <c r="AF34" s="669"/>
    </row>
    <row r="35" spans="1:32" ht="11.25" customHeight="1" x14ac:dyDescent="0.2">
      <c r="A35" s="370"/>
      <c r="B35" s="380"/>
      <c r="C35" s="94"/>
      <c r="D35" s="378"/>
      <c r="E35" s="403"/>
      <c r="F35" s="403"/>
      <c r="G35" s="403"/>
      <c r="H35" s="403"/>
      <c r="I35" s="403"/>
      <c r="J35" s="403"/>
      <c r="K35" s="403"/>
      <c r="L35" s="403"/>
      <c r="M35" s="403"/>
      <c r="N35" s="381"/>
      <c r="O35" s="370"/>
      <c r="AE35" s="669"/>
      <c r="AF35" s="669"/>
    </row>
    <row r="36" spans="1:32" ht="11.25" customHeight="1" x14ac:dyDescent="0.2">
      <c r="A36" s="370"/>
      <c r="B36" s="380"/>
      <c r="C36" s="94"/>
      <c r="D36" s="378"/>
      <c r="E36" s="403"/>
      <c r="F36" s="403"/>
      <c r="G36" s="403"/>
      <c r="H36" s="403"/>
      <c r="I36" s="403"/>
      <c r="J36" s="403"/>
      <c r="K36" s="403"/>
      <c r="L36" s="403"/>
      <c r="M36" s="403"/>
      <c r="N36" s="381"/>
      <c r="O36" s="370"/>
      <c r="AE36" s="669"/>
      <c r="AF36" s="669"/>
    </row>
    <row r="37" spans="1:32" ht="11.25" customHeight="1" x14ac:dyDescent="0.2">
      <c r="A37" s="370"/>
      <c r="B37" s="380"/>
      <c r="C37" s="94"/>
      <c r="D37" s="378"/>
      <c r="E37" s="403"/>
      <c r="F37" s="403"/>
      <c r="G37" s="403"/>
      <c r="H37" s="403"/>
      <c r="I37" s="403"/>
      <c r="J37" s="403"/>
      <c r="K37" s="403"/>
      <c r="L37" s="403"/>
      <c r="M37" s="403"/>
      <c r="N37" s="381"/>
      <c r="O37" s="370"/>
      <c r="AE37" s="669"/>
      <c r="AF37" s="669"/>
    </row>
    <row r="38" spans="1:32" ht="11.25" customHeight="1" x14ac:dyDescent="0.2">
      <c r="A38" s="370"/>
      <c r="B38" s="380"/>
      <c r="C38" s="94"/>
      <c r="D38" s="378"/>
      <c r="E38" s="403"/>
      <c r="F38" s="403"/>
      <c r="G38" s="403"/>
      <c r="H38" s="403"/>
      <c r="I38" s="403"/>
      <c r="J38" s="403"/>
      <c r="K38" s="403"/>
      <c r="L38" s="403"/>
      <c r="M38" s="403"/>
      <c r="N38" s="381"/>
      <c r="O38" s="370"/>
    </row>
    <row r="39" spans="1:32" ht="11.25" customHeight="1" x14ac:dyDescent="0.2">
      <c r="A39" s="370"/>
      <c r="B39" s="380"/>
      <c r="C39" s="94"/>
      <c r="D39" s="378"/>
      <c r="E39" s="403"/>
      <c r="F39" s="403"/>
      <c r="G39" s="403"/>
      <c r="H39" s="403"/>
      <c r="I39" s="403"/>
      <c r="J39" s="403"/>
      <c r="K39" s="403"/>
      <c r="L39" s="403"/>
      <c r="M39" s="403"/>
      <c r="N39" s="381"/>
      <c r="O39" s="370"/>
    </row>
    <row r="40" spans="1:32" ht="8.25" customHeight="1" thickBot="1" x14ac:dyDescent="0.25">
      <c r="A40" s="370"/>
      <c r="B40" s="380"/>
      <c r="C40" s="88"/>
      <c r="D40" s="378"/>
      <c r="E40" s="403"/>
      <c r="F40" s="403"/>
      <c r="G40" s="403"/>
      <c r="H40" s="403"/>
      <c r="I40" s="403"/>
      <c r="J40" s="403"/>
      <c r="K40" s="403"/>
      <c r="L40" s="403"/>
      <c r="M40" s="403"/>
      <c r="N40" s="381"/>
      <c r="O40" s="370"/>
    </row>
    <row r="41" spans="1:32" ht="15" customHeight="1" thickBot="1" x14ac:dyDescent="0.25">
      <c r="A41" s="370"/>
      <c r="B41" s="380"/>
      <c r="C41" s="1657" t="s">
        <v>459</v>
      </c>
      <c r="D41" s="1658"/>
      <c r="E41" s="1658"/>
      <c r="F41" s="1658"/>
      <c r="G41" s="1658"/>
      <c r="H41" s="1658"/>
      <c r="I41" s="1658"/>
      <c r="J41" s="1658"/>
      <c r="K41" s="1658"/>
      <c r="L41" s="1658"/>
      <c r="M41" s="1659"/>
      <c r="N41" s="381"/>
      <c r="O41" s="370"/>
    </row>
    <row r="42" spans="1:32" ht="8.25" customHeight="1" x14ac:dyDescent="0.2">
      <c r="A42" s="370"/>
      <c r="B42" s="380"/>
      <c r="C42" s="527" t="s">
        <v>77</v>
      </c>
      <c r="D42" s="378"/>
      <c r="E42" s="394"/>
      <c r="F42" s="394"/>
      <c r="G42" s="394"/>
      <c r="H42" s="394"/>
      <c r="I42" s="394"/>
      <c r="J42" s="394"/>
      <c r="K42" s="394"/>
      <c r="L42" s="394"/>
      <c r="M42" s="394"/>
      <c r="N42" s="381"/>
      <c r="O42" s="370"/>
    </row>
    <row r="43" spans="1:32" ht="11.25" customHeight="1" x14ac:dyDescent="0.2">
      <c r="A43" s="370"/>
      <c r="B43" s="380"/>
      <c r="C43" s="1666" t="s">
        <v>137</v>
      </c>
      <c r="D43" s="1666"/>
      <c r="E43" s="375"/>
      <c r="F43" s="392"/>
      <c r="G43" s="392"/>
      <c r="H43" s="392"/>
      <c r="I43" s="392"/>
      <c r="J43" s="392"/>
      <c r="K43" s="392"/>
      <c r="L43" s="392"/>
      <c r="M43" s="392"/>
      <c r="N43" s="381"/>
      <c r="O43" s="370"/>
    </row>
    <row r="44" spans="1:32" s="384" customFormat="1" ht="10.5" customHeight="1" x14ac:dyDescent="0.2">
      <c r="A44" s="382"/>
      <c r="B44" s="940"/>
      <c r="C44" s="925" t="s">
        <v>138</v>
      </c>
      <c r="D44" s="941"/>
      <c r="E44" s="928">
        <v>1115092</v>
      </c>
      <c r="F44" s="928">
        <v>1108126</v>
      </c>
      <c r="G44" s="928">
        <v>1081426</v>
      </c>
      <c r="H44" s="928">
        <v>1085010</v>
      </c>
      <c r="I44" s="928">
        <v>1087830</v>
      </c>
      <c r="J44" s="928">
        <v>1093283</v>
      </c>
      <c r="K44" s="928">
        <v>1098001</v>
      </c>
      <c r="L44" s="928">
        <v>1101064</v>
      </c>
      <c r="M44" s="928">
        <v>1101178</v>
      </c>
      <c r="N44" s="381"/>
      <c r="O44" s="382"/>
    </row>
    <row r="45" spans="1:32" ht="10.5" customHeight="1" x14ac:dyDescent="0.2">
      <c r="A45" s="370"/>
      <c r="B45" s="935"/>
      <c r="C45" s="1663" t="s">
        <v>336</v>
      </c>
      <c r="D45" s="1663"/>
      <c r="E45" s="928">
        <v>97200</v>
      </c>
      <c r="F45" s="928">
        <v>97747</v>
      </c>
      <c r="G45" s="928">
        <v>98716</v>
      </c>
      <c r="H45" s="928">
        <v>100058</v>
      </c>
      <c r="I45" s="928">
        <v>101129</v>
      </c>
      <c r="J45" s="928">
        <v>97485</v>
      </c>
      <c r="K45" s="928">
        <v>98497</v>
      </c>
      <c r="L45" s="928">
        <v>99305</v>
      </c>
      <c r="M45" s="928">
        <v>99575</v>
      </c>
      <c r="N45" s="395"/>
      <c r="O45" s="370"/>
    </row>
    <row r="46" spans="1:32" ht="10.5" customHeight="1" x14ac:dyDescent="0.2">
      <c r="A46" s="370"/>
      <c r="B46" s="935"/>
      <c r="C46" s="1667" t="s">
        <v>139</v>
      </c>
      <c r="D46" s="1667"/>
      <c r="E46" s="928">
        <v>5755</v>
      </c>
      <c r="F46" s="928">
        <v>5154</v>
      </c>
      <c r="G46" s="928">
        <v>1036</v>
      </c>
      <c r="H46" s="928">
        <v>994</v>
      </c>
      <c r="I46" s="928">
        <v>613</v>
      </c>
      <c r="J46" s="928">
        <v>2584</v>
      </c>
      <c r="K46" s="928">
        <v>4113</v>
      </c>
      <c r="L46" s="928">
        <v>5854</v>
      </c>
      <c r="M46" s="928">
        <v>5741</v>
      </c>
      <c r="N46" s="381"/>
      <c r="O46" s="397"/>
    </row>
    <row r="47" spans="1:32" ht="10.5" customHeight="1" x14ac:dyDescent="0.2">
      <c r="A47" s="370"/>
      <c r="B47" s="935"/>
      <c r="C47" s="1663" t="s">
        <v>337</v>
      </c>
      <c r="D47" s="1663"/>
      <c r="E47" s="928">
        <v>12462</v>
      </c>
      <c r="F47" s="928">
        <v>12465</v>
      </c>
      <c r="G47" s="928">
        <v>12466</v>
      </c>
      <c r="H47" s="928">
        <v>12475</v>
      </c>
      <c r="I47" s="928">
        <v>12461</v>
      </c>
      <c r="J47" s="928">
        <v>12438</v>
      </c>
      <c r="K47" s="928">
        <v>12439</v>
      </c>
      <c r="L47" s="928">
        <v>12392</v>
      </c>
      <c r="M47" s="928">
        <v>12304</v>
      </c>
      <c r="N47" s="381"/>
      <c r="O47" s="370"/>
    </row>
    <row r="48" spans="1:32" s="401" customFormat="1" ht="8.25" customHeight="1" x14ac:dyDescent="0.2">
      <c r="A48" s="398"/>
      <c r="B48" s="942"/>
      <c r="C48" s="1664" t="s">
        <v>617</v>
      </c>
      <c r="D48" s="1664"/>
      <c r="E48" s="1664"/>
      <c r="F48" s="1664"/>
      <c r="G48" s="1664"/>
      <c r="H48" s="1664" t="s">
        <v>478</v>
      </c>
      <c r="I48" s="1664"/>
      <c r="J48" s="1664"/>
      <c r="K48" s="1664"/>
      <c r="L48" s="1664"/>
      <c r="M48" s="1664"/>
      <c r="N48" s="399"/>
      <c r="O48" s="400"/>
    </row>
    <row r="49" spans="1:19" ht="3.75" customHeight="1" thickBot="1" x14ac:dyDescent="0.25">
      <c r="A49" s="370"/>
      <c r="B49" s="380"/>
      <c r="C49" s="380"/>
      <c r="D49" s="380"/>
      <c r="E49" s="377"/>
      <c r="F49" s="377"/>
      <c r="G49" s="377"/>
      <c r="H49" s="377"/>
      <c r="I49" s="377"/>
      <c r="J49" s="377"/>
      <c r="K49" s="378"/>
      <c r="L49" s="377"/>
      <c r="M49" s="378"/>
      <c r="N49" s="381"/>
      <c r="O49" s="402"/>
    </row>
    <row r="50" spans="1:19" ht="13.5" customHeight="1" thickBot="1" x14ac:dyDescent="0.25">
      <c r="A50" s="370"/>
      <c r="B50" s="380"/>
      <c r="C50" s="1657" t="s">
        <v>491</v>
      </c>
      <c r="D50" s="1658"/>
      <c r="E50" s="1658"/>
      <c r="F50" s="1658"/>
      <c r="G50" s="1658"/>
      <c r="H50" s="1658"/>
      <c r="I50" s="1658"/>
      <c r="J50" s="1658"/>
      <c r="K50" s="1658"/>
      <c r="L50" s="1658"/>
      <c r="M50" s="1659"/>
      <c r="N50" s="381"/>
      <c r="O50" s="370"/>
    </row>
    <row r="51" spans="1:19" ht="7.5" customHeight="1" x14ac:dyDescent="0.2">
      <c r="A51" s="370"/>
      <c r="B51" s="380"/>
      <c r="C51" s="527" t="s">
        <v>77</v>
      </c>
      <c r="D51" s="378"/>
      <c r="E51" s="403"/>
      <c r="F51" s="403"/>
      <c r="G51" s="403"/>
      <c r="H51" s="403"/>
      <c r="I51" s="403"/>
      <c r="J51" s="403"/>
      <c r="K51" s="403"/>
      <c r="L51" s="403"/>
      <c r="M51" s="403"/>
      <c r="N51" s="381"/>
      <c r="O51" s="370"/>
    </row>
    <row r="52" spans="1:19" s="408" customFormat="1" ht="21.75" customHeight="1" x14ac:dyDescent="0.2">
      <c r="A52" s="404"/>
      <c r="B52" s="405"/>
      <c r="C52" s="1662" t="s">
        <v>490</v>
      </c>
      <c r="D52" s="1662"/>
      <c r="E52" s="1025">
        <v>38073</v>
      </c>
      <c r="F52" s="1025">
        <v>39251</v>
      </c>
      <c r="G52" s="1025">
        <v>42211</v>
      </c>
      <c r="H52" s="1025">
        <v>28196</v>
      </c>
      <c r="I52" s="1025">
        <v>41816</v>
      </c>
      <c r="J52" s="1025">
        <v>41628</v>
      </c>
      <c r="K52" s="1025">
        <v>38777</v>
      </c>
      <c r="L52" s="1025">
        <v>38087</v>
      </c>
      <c r="M52" s="1025">
        <v>37829</v>
      </c>
      <c r="N52" s="407"/>
      <c r="O52" s="404"/>
      <c r="Q52" s="375"/>
      <c r="R52" s="375"/>
      <c r="S52" s="375"/>
    </row>
    <row r="53" spans="1:19" s="408" customFormat="1" ht="11.25" customHeight="1" x14ac:dyDescent="0.2">
      <c r="A53" s="404"/>
      <c r="B53" s="405"/>
      <c r="C53" s="1020"/>
      <c r="D53" s="1021" t="s">
        <v>71</v>
      </c>
      <c r="E53" s="1026">
        <v>11863</v>
      </c>
      <c r="F53" s="1026">
        <v>12713</v>
      </c>
      <c r="G53" s="1026">
        <v>14016</v>
      </c>
      <c r="H53" s="1026">
        <v>12297</v>
      </c>
      <c r="I53" s="1026">
        <v>13620</v>
      </c>
      <c r="J53" s="1026">
        <v>13558</v>
      </c>
      <c r="K53" s="1026">
        <v>11956</v>
      </c>
      <c r="L53" s="1026">
        <v>11783</v>
      </c>
      <c r="M53" s="1026">
        <v>12223</v>
      </c>
      <c r="N53" s="407"/>
      <c r="O53" s="404"/>
      <c r="Q53" s="375"/>
      <c r="R53" s="375"/>
      <c r="S53" s="375"/>
    </row>
    <row r="54" spans="1:19" s="384" customFormat="1" ht="11.25" customHeight="1" x14ac:dyDescent="0.2">
      <c r="A54" s="382"/>
      <c r="B54" s="940"/>
      <c r="D54" s="1021" t="s">
        <v>70</v>
      </c>
      <c r="E54" s="1026">
        <v>26210</v>
      </c>
      <c r="F54" s="1026">
        <v>26538</v>
      </c>
      <c r="G54" s="1026">
        <v>28195</v>
      </c>
      <c r="H54" s="1026">
        <v>27931</v>
      </c>
      <c r="I54" s="1026">
        <v>28196</v>
      </c>
      <c r="J54" s="1026">
        <v>28070</v>
      </c>
      <c r="K54" s="1026">
        <v>26821</v>
      </c>
      <c r="L54" s="1026">
        <v>26304</v>
      </c>
      <c r="M54" s="1026">
        <v>25606</v>
      </c>
      <c r="N54" s="409"/>
      <c r="O54" s="382"/>
      <c r="Q54" s="375"/>
      <c r="R54" s="375"/>
      <c r="S54" s="375"/>
    </row>
    <row r="55" spans="1:19" s="384" customFormat="1" ht="21.75" customHeight="1" x14ac:dyDescent="0.2">
      <c r="A55" s="382"/>
      <c r="B55" s="940"/>
      <c r="C55" s="1662" t="s">
        <v>489</v>
      </c>
      <c r="D55" s="1662"/>
      <c r="E55" s="1025">
        <v>11144</v>
      </c>
      <c r="F55" s="1025">
        <v>6047</v>
      </c>
      <c r="G55" s="1025">
        <v>11937</v>
      </c>
      <c r="H55" s="1025">
        <v>13265</v>
      </c>
      <c r="I55" s="1025">
        <v>14361</v>
      </c>
      <c r="J55" s="1025">
        <v>15738</v>
      </c>
      <c r="K55" s="1025">
        <v>23879</v>
      </c>
      <c r="L55" s="1025">
        <v>17191</v>
      </c>
      <c r="M55" s="1025">
        <v>21864</v>
      </c>
      <c r="N55" s="409"/>
      <c r="O55" s="382"/>
      <c r="Q55" s="375"/>
      <c r="R55" s="375"/>
      <c r="S55" s="375"/>
    </row>
    <row r="56" spans="1:19" ht="9.75" customHeight="1" x14ac:dyDescent="0.2">
      <c r="A56" s="370"/>
      <c r="B56" s="380"/>
      <c r="C56" s="930" t="s">
        <v>61</v>
      </c>
      <c r="D56" s="926"/>
      <c r="E56" s="1026">
        <v>1033</v>
      </c>
      <c r="F56" s="1026">
        <v>554</v>
      </c>
      <c r="G56" s="1026">
        <v>1245</v>
      </c>
      <c r="H56" s="1026">
        <v>1039</v>
      </c>
      <c r="I56" s="1026">
        <v>1487</v>
      </c>
      <c r="J56" s="1026">
        <v>1673</v>
      </c>
      <c r="K56" s="1026">
        <v>2291</v>
      </c>
      <c r="L56" s="1026">
        <v>1656</v>
      </c>
      <c r="M56" s="1026">
        <v>1604</v>
      </c>
      <c r="N56" s="381"/>
      <c r="O56" s="370">
        <v>24716</v>
      </c>
      <c r="P56" s="426"/>
    </row>
    <row r="57" spans="1:19" ht="9.75" customHeight="1" x14ac:dyDescent="0.2">
      <c r="A57" s="370"/>
      <c r="B57" s="380"/>
      <c r="C57" s="930" t="s">
        <v>54</v>
      </c>
      <c r="D57" s="926"/>
      <c r="E57" s="1026">
        <v>190</v>
      </c>
      <c r="F57" s="1026">
        <v>101</v>
      </c>
      <c r="G57" s="1026">
        <v>205</v>
      </c>
      <c r="H57" s="1026">
        <v>229</v>
      </c>
      <c r="I57" s="1026">
        <v>219</v>
      </c>
      <c r="J57" s="1026">
        <v>257</v>
      </c>
      <c r="K57" s="1026">
        <v>419</v>
      </c>
      <c r="L57" s="1026">
        <v>292</v>
      </c>
      <c r="M57" s="1026">
        <v>232</v>
      </c>
      <c r="N57" s="381"/>
      <c r="O57" s="370">
        <v>5505</v>
      </c>
    </row>
    <row r="58" spans="1:19" ht="9.75" customHeight="1" x14ac:dyDescent="0.2">
      <c r="A58" s="370"/>
      <c r="B58" s="380"/>
      <c r="C58" s="930" t="s">
        <v>63</v>
      </c>
      <c r="D58" s="926"/>
      <c r="E58" s="1026">
        <v>913</v>
      </c>
      <c r="F58" s="1026">
        <v>463</v>
      </c>
      <c r="G58" s="1026">
        <v>878</v>
      </c>
      <c r="H58" s="1026">
        <v>1664</v>
      </c>
      <c r="I58" s="1026">
        <v>1326</v>
      </c>
      <c r="J58" s="1026">
        <v>1223</v>
      </c>
      <c r="K58" s="1026">
        <v>2402</v>
      </c>
      <c r="L58" s="1026">
        <v>1958</v>
      </c>
      <c r="M58" s="1026">
        <v>1607</v>
      </c>
      <c r="N58" s="381"/>
      <c r="O58" s="370">
        <v>35834</v>
      </c>
    </row>
    <row r="59" spans="1:19" ht="9.75" customHeight="1" x14ac:dyDescent="0.2">
      <c r="A59" s="370"/>
      <c r="B59" s="380"/>
      <c r="C59" s="930" t="s">
        <v>65</v>
      </c>
      <c r="D59" s="926"/>
      <c r="E59" s="1026">
        <v>68</v>
      </c>
      <c r="F59" s="1026">
        <v>43</v>
      </c>
      <c r="G59" s="1026">
        <v>103</v>
      </c>
      <c r="H59" s="1026">
        <v>85</v>
      </c>
      <c r="I59" s="1026">
        <v>121</v>
      </c>
      <c r="J59" s="1026">
        <v>137</v>
      </c>
      <c r="K59" s="1026">
        <v>147</v>
      </c>
      <c r="L59" s="1026">
        <v>145</v>
      </c>
      <c r="M59" s="1026">
        <v>116</v>
      </c>
      <c r="N59" s="381"/>
      <c r="O59" s="370">
        <v>3304</v>
      </c>
    </row>
    <row r="60" spans="1:19" ht="9.75" customHeight="1" x14ac:dyDescent="0.2">
      <c r="A60" s="370"/>
      <c r="B60" s="380"/>
      <c r="C60" s="930" t="s">
        <v>74</v>
      </c>
      <c r="D60" s="926"/>
      <c r="E60" s="1026">
        <v>179</v>
      </c>
      <c r="F60" s="1026">
        <v>169</v>
      </c>
      <c r="G60" s="1026">
        <v>233</v>
      </c>
      <c r="H60" s="1026">
        <v>256</v>
      </c>
      <c r="I60" s="1026">
        <v>322</v>
      </c>
      <c r="J60" s="1026">
        <v>402</v>
      </c>
      <c r="K60" s="1026">
        <v>507</v>
      </c>
      <c r="L60" s="1026">
        <v>382</v>
      </c>
      <c r="M60" s="1026">
        <v>361</v>
      </c>
      <c r="N60" s="381"/>
      <c r="O60" s="370">
        <v>6334</v>
      </c>
    </row>
    <row r="61" spans="1:19" ht="9.75" customHeight="1" x14ac:dyDescent="0.2">
      <c r="A61" s="370"/>
      <c r="B61" s="380"/>
      <c r="C61" s="930" t="s">
        <v>60</v>
      </c>
      <c r="D61" s="926"/>
      <c r="E61" s="1026">
        <v>582</v>
      </c>
      <c r="F61" s="1026">
        <v>222</v>
      </c>
      <c r="G61" s="1026">
        <v>665</v>
      </c>
      <c r="H61" s="1026">
        <v>786</v>
      </c>
      <c r="I61" s="1026">
        <v>751</v>
      </c>
      <c r="J61" s="1026">
        <v>815</v>
      </c>
      <c r="K61" s="1026">
        <v>1029</v>
      </c>
      <c r="L61" s="1026">
        <v>1106</v>
      </c>
      <c r="M61" s="1026">
        <v>1270</v>
      </c>
      <c r="N61" s="381"/>
      <c r="O61" s="370">
        <v>14052</v>
      </c>
    </row>
    <row r="62" spans="1:19" ht="9.75" customHeight="1" x14ac:dyDescent="0.2">
      <c r="A62" s="370"/>
      <c r="B62" s="380"/>
      <c r="C62" s="930" t="s">
        <v>55</v>
      </c>
      <c r="D62" s="926"/>
      <c r="E62" s="1026">
        <v>177</v>
      </c>
      <c r="F62" s="1026">
        <v>123</v>
      </c>
      <c r="G62" s="1026">
        <v>253</v>
      </c>
      <c r="H62" s="1026">
        <v>234</v>
      </c>
      <c r="I62" s="1026">
        <v>302</v>
      </c>
      <c r="J62" s="1026">
        <v>342</v>
      </c>
      <c r="K62" s="1026">
        <v>470</v>
      </c>
      <c r="L62" s="1026">
        <v>373</v>
      </c>
      <c r="M62" s="1026">
        <v>324</v>
      </c>
      <c r="N62" s="381"/>
      <c r="O62" s="370">
        <v>5973</v>
      </c>
    </row>
    <row r="63" spans="1:19" ht="9.75" customHeight="1" x14ac:dyDescent="0.2">
      <c r="A63" s="370"/>
      <c r="B63" s="380"/>
      <c r="C63" s="930" t="s">
        <v>73</v>
      </c>
      <c r="D63" s="926"/>
      <c r="E63" s="1026">
        <v>498</v>
      </c>
      <c r="F63" s="1026">
        <v>435</v>
      </c>
      <c r="G63" s="1026">
        <v>587</v>
      </c>
      <c r="H63" s="1026">
        <v>645</v>
      </c>
      <c r="I63" s="1026">
        <v>662</v>
      </c>
      <c r="J63" s="1026">
        <v>772</v>
      </c>
      <c r="K63" s="1026">
        <v>1165</v>
      </c>
      <c r="L63" s="1026">
        <v>831</v>
      </c>
      <c r="M63" s="1026">
        <v>927</v>
      </c>
      <c r="N63" s="381"/>
      <c r="O63" s="370">
        <v>26102</v>
      </c>
    </row>
    <row r="64" spans="1:19" ht="9.75" customHeight="1" x14ac:dyDescent="0.2">
      <c r="A64" s="370"/>
      <c r="B64" s="380"/>
      <c r="C64" s="930" t="s">
        <v>75</v>
      </c>
      <c r="D64" s="926"/>
      <c r="E64" s="1026">
        <v>96</v>
      </c>
      <c r="F64" s="1026">
        <v>62</v>
      </c>
      <c r="G64" s="1026">
        <v>130</v>
      </c>
      <c r="H64" s="1026">
        <v>147</v>
      </c>
      <c r="I64" s="1026">
        <v>134</v>
      </c>
      <c r="J64" s="1026">
        <v>197</v>
      </c>
      <c r="K64" s="1026">
        <v>310</v>
      </c>
      <c r="L64" s="1026">
        <v>144</v>
      </c>
      <c r="M64" s="1026">
        <v>177</v>
      </c>
      <c r="N64" s="381"/>
      <c r="O64" s="370">
        <v>4393</v>
      </c>
    </row>
    <row r="65" spans="1:15" ht="9.75" customHeight="1" x14ac:dyDescent="0.2">
      <c r="A65" s="370"/>
      <c r="B65" s="380"/>
      <c r="C65" s="930" t="s">
        <v>59</v>
      </c>
      <c r="D65" s="926"/>
      <c r="E65" s="1026">
        <v>432</v>
      </c>
      <c r="F65" s="1026">
        <v>184</v>
      </c>
      <c r="G65" s="1026">
        <v>373</v>
      </c>
      <c r="H65" s="1026">
        <v>469</v>
      </c>
      <c r="I65" s="1026">
        <v>535</v>
      </c>
      <c r="J65" s="1026">
        <v>672</v>
      </c>
      <c r="K65" s="1026">
        <v>1057</v>
      </c>
      <c r="L65" s="1026">
        <v>753</v>
      </c>
      <c r="M65" s="1026">
        <v>628</v>
      </c>
      <c r="N65" s="381"/>
      <c r="O65" s="370">
        <v>16923</v>
      </c>
    </row>
    <row r="66" spans="1:15" ht="9.75" customHeight="1" x14ac:dyDescent="0.2">
      <c r="A66" s="370"/>
      <c r="B66" s="380"/>
      <c r="C66" s="930" t="s">
        <v>58</v>
      </c>
      <c r="D66" s="926"/>
      <c r="E66" s="1026">
        <v>2055</v>
      </c>
      <c r="F66" s="1026">
        <v>825</v>
      </c>
      <c r="G66" s="1026">
        <v>1372</v>
      </c>
      <c r="H66" s="1026">
        <v>1892</v>
      </c>
      <c r="I66" s="1026">
        <v>1689</v>
      </c>
      <c r="J66" s="1026">
        <v>1987</v>
      </c>
      <c r="K66" s="1026">
        <v>3464</v>
      </c>
      <c r="L66" s="1026">
        <v>2473</v>
      </c>
      <c r="M66" s="1026">
        <v>4886</v>
      </c>
      <c r="N66" s="381"/>
      <c r="O66" s="370">
        <v>81201</v>
      </c>
    </row>
    <row r="67" spans="1:15" ht="9.75" customHeight="1" x14ac:dyDescent="0.2">
      <c r="A67" s="370"/>
      <c r="B67" s="380"/>
      <c r="C67" s="930" t="s">
        <v>56</v>
      </c>
      <c r="D67" s="926"/>
      <c r="E67" s="1026">
        <v>137</v>
      </c>
      <c r="F67" s="1026">
        <v>115</v>
      </c>
      <c r="G67" s="1026">
        <v>174</v>
      </c>
      <c r="H67" s="1026">
        <v>186</v>
      </c>
      <c r="I67" s="1026">
        <v>234</v>
      </c>
      <c r="J67" s="1026">
        <v>249</v>
      </c>
      <c r="K67" s="1026">
        <v>443</v>
      </c>
      <c r="L67" s="1026">
        <v>238</v>
      </c>
      <c r="M67" s="1026">
        <v>231</v>
      </c>
      <c r="N67" s="381"/>
      <c r="O67" s="370">
        <v>4403</v>
      </c>
    </row>
    <row r="68" spans="1:15" ht="9.75" customHeight="1" x14ac:dyDescent="0.2">
      <c r="A68" s="370"/>
      <c r="B68" s="380"/>
      <c r="C68" s="930" t="s">
        <v>62</v>
      </c>
      <c r="D68" s="926"/>
      <c r="E68" s="1026">
        <v>2353</v>
      </c>
      <c r="F68" s="1026">
        <v>1229</v>
      </c>
      <c r="G68" s="1026">
        <v>2735</v>
      </c>
      <c r="H68" s="1026">
        <v>2798</v>
      </c>
      <c r="I68" s="1026">
        <v>2882</v>
      </c>
      <c r="J68" s="1026">
        <v>3337</v>
      </c>
      <c r="K68" s="1026">
        <v>4929</v>
      </c>
      <c r="L68" s="1026">
        <v>3042</v>
      </c>
      <c r="M68" s="1026">
        <v>4802</v>
      </c>
      <c r="N68" s="381"/>
      <c r="O68" s="370">
        <v>88638</v>
      </c>
    </row>
    <row r="69" spans="1:15" ht="9.75" customHeight="1" x14ac:dyDescent="0.2">
      <c r="A69" s="370"/>
      <c r="B69" s="380"/>
      <c r="C69" s="930" t="s">
        <v>78</v>
      </c>
      <c r="D69" s="926"/>
      <c r="E69" s="1026">
        <v>393</v>
      </c>
      <c r="F69" s="1026">
        <v>336</v>
      </c>
      <c r="G69" s="1026">
        <v>580</v>
      </c>
      <c r="H69" s="1026">
        <v>640</v>
      </c>
      <c r="I69" s="1026">
        <v>586</v>
      </c>
      <c r="J69" s="1026">
        <v>273</v>
      </c>
      <c r="K69" s="1026">
        <v>677</v>
      </c>
      <c r="L69" s="1026">
        <v>442</v>
      </c>
      <c r="M69" s="1026">
        <v>1124</v>
      </c>
      <c r="N69" s="381"/>
      <c r="O69" s="370">
        <v>18640</v>
      </c>
    </row>
    <row r="70" spans="1:15" ht="9.75" customHeight="1" x14ac:dyDescent="0.2">
      <c r="A70" s="370"/>
      <c r="B70" s="380"/>
      <c r="C70" s="930" t="s">
        <v>57</v>
      </c>
      <c r="D70" s="926"/>
      <c r="E70" s="1026">
        <v>998</v>
      </c>
      <c r="F70" s="1026">
        <v>485</v>
      </c>
      <c r="G70" s="1026">
        <v>1173</v>
      </c>
      <c r="H70" s="1026">
        <v>990</v>
      </c>
      <c r="I70" s="1026">
        <v>1651</v>
      </c>
      <c r="J70" s="1026">
        <v>1761</v>
      </c>
      <c r="K70" s="1026">
        <v>2024</v>
      </c>
      <c r="L70" s="1026">
        <v>1508</v>
      </c>
      <c r="M70" s="1026">
        <v>1773</v>
      </c>
      <c r="N70" s="381"/>
      <c r="O70" s="370">
        <v>35533</v>
      </c>
    </row>
    <row r="71" spans="1:15" ht="9.75" customHeight="1" x14ac:dyDescent="0.2">
      <c r="A71" s="370"/>
      <c r="B71" s="380"/>
      <c r="C71" s="930" t="s">
        <v>64</v>
      </c>
      <c r="D71" s="926"/>
      <c r="E71" s="1026">
        <v>257</v>
      </c>
      <c r="F71" s="1026">
        <v>92</v>
      </c>
      <c r="G71" s="1026">
        <v>191</v>
      </c>
      <c r="H71" s="1026">
        <v>151</v>
      </c>
      <c r="I71" s="1026">
        <v>236</v>
      </c>
      <c r="J71" s="1026">
        <v>301</v>
      </c>
      <c r="K71" s="1026">
        <v>352</v>
      </c>
      <c r="L71" s="1026">
        <v>419</v>
      </c>
      <c r="M71" s="1026">
        <v>414</v>
      </c>
      <c r="N71" s="381"/>
      <c r="O71" s="370">
        <v>6979</v>
      </c>
    </row>
    <row r="72" spans="1:15" ht="9.75" customHeight="1" x14ac:dyDescent="0.2">
      <c r="A72" s="370"/>
      <c r="B72" s="380"/>
      <c r="C72" s="930" t="s">
        <v>66</v>
      </c>
      <c r="D72" s="926"/>
      <c r="E72" s="1026">
        <v>86</v>
      </c>
      <c r="F72" s="1026">
        <v>63</v>
      </c>
      <c r="G72" s="1026">
        <v>118</v>
      </c>
      <c r="H72" s="1026">
        <v>112</v>
      </c>
      <c r="I72" s="1026">
        <v>132</v>
      </c>
      <c r="J72" s="1026">
        <v>164</v>
      </c>
      <c r="K72" s="1026">
        <v>262</v>
      </c>
      <c r="L72" s="1026">
        <v>154</v>
      </c>
      <c r="M72" s="1026">
        <v>193</v>
      </c>
      <c r="N72" s="381"/>
      <c r="O72" s="370">
        <v>5622</v>
      </c>
    </row>
    <row r="73" spans="1:15" ht="9.75" customHeight="1" x14ac:dyDescent="0.2">
      <c r="A73" s="370"/>
      <c r="B73" s="380"/>
      <c r="C73" s="930" t="s">
        <v>76</v>
      </c>
      <c r="D73" s="926"/>
      <c r="E73" s="1026">
        <v>296</v>
      </c>
      <c r="F73" s="1026">
        <v>187</v>
      </c>
      <c r="G73" s="1026">
        <v>299</v>
      </c>
      <c r="H73" s="1026">
        <v>340</v>
      </c>
      <c r="I73" s="1026">
        <v>430</v>
      </c>
      <c r="J73" s="1026">
        <v>445</v>
      </c>
      <c r="K73" s="1026">
        <v>967</v>
      </c>
      <c r="L73" s="1026">
        <v>434</v>
      </c>
      <c r="M73" s="1026">
        <v>366</v>
      </c>
      <c r="N73" s="381"/>
      <c r="O73" s="370">
        <v>12225</v>
      </c>
    </row>
    <row r="74" spans="1:15" ht="9.75" customHeight="1" x14ac:dyDescent="0.2">
      <c r="A74" s="370"/>
      <c r="B74" s="380"/>
      <c r="C74" s="930" t="s">
        <v>129</v>
      </c>
      <c r="D74" s="926"/>
      <c r="E74" s="1026">
        <v>221</v>
      </c>
      <c r="F74" s="1026">
        <v>230</v>
      </c>
      <c r="G74" s="1026">
        <v>347</v>
      </c>
      <c r="H74" s="1026">
        <v>381</v>
      </c>
      <c r="I74" s="1026">
        <v>425</v>
      </c>
      <c r="J74" s="1026">
        <v>499</v>
      </c>
      <c r="K74" s="1026">
        <v>588</v>
      </c>
      <c r="L74" s="1026">
        <v>535</v>
      </c>
      <c r="M74" s="1026">
        <v>558</v>
      </c>
      <c r="N74" s="381"/>
      <c r="O74" s="370">
        <v>8291</v>
      </c>
    </row>
    <row r="75" spans="1:15" ht="9.75" customHeight="1" x14ac:dyDescent="0.2">
      <c r="A75" s="370"/>
      <c r="B75" s="380"/>
      <c r="C75" s="930" t="s">
        <v>130</v>
      </c>
      <c r="D75" s="926"/>
      <c r="E75" s="1026">
        <v>180</v>
      </c>
      <c r="F75" s="1026">
        <v>129</v>
      </c>
      <c r="G75" s="1026">
        <v>276</v>
      </c>
      <c r="H75" s="1026">
        <v>221</v>
      </c>
      <c r="I75" s="1026">
        <v>237</v>
      </c>
      <c r="J75" s="1026">
        <v>232</v>
      </c>
      <c r="K75" s="1026">
        <v>376</v>
      </c>
      <c r="L75" s="1026">
        <v>306</v>
      </c>
      <c r="M75" s="1026">
        <v>271</v>
      </c>
      <c r="N75" s="381"/>
      <c r="O75" s="370">
        <v>12043</v>
      </c>
    </row>
    <row r="76" spans="1:15" s="408" customFormat="1" ht="8.25" customHeight="1" x14ac:dyDescent="0.2">
      <c r="A76" s="404"/>
      <c r="B76" s="405"/>
      <c r="C76" s="1661" t="s">
        <v>618</v>
      </c>
      <c r="D76" s="1661"/>
      <c r="E76" s="1661"/>
      <c r="F76" s="1661"/>
      <c r="G76" s="1661"/>
      <c r="H76" s="1661"/>
      <c r="I76" s="1661"/>
      <c r="J76" s="1661"/>
      <c r="K76" s="1661"/>
      <c r="L76" s="1661"/>
      <c r="M76" s="1661"/>
      <c r="N76" s="381"/>
      <c r="O76" s="404"/>
    </row>
    <row r="77" spans="1:15" ht="8.25" customHeight="1" x14ac:dyDescent="0.2">
      <c r="A77" s="370"/>
      <c r="B77" s="380"/>
      <c r="C77" s="1654" t="s">
        <v>481</v>
      </c>
      <c r="D77" s="1654"/>
      <c r="E77" s="1654"/>
      <c r="F77" s="1654"/>
      <c r="G77" s="1654"/>
      <c r="H77" s="1654"/>
      <c r="I77" s="1654"/>
      <c r="J77" s="1654"/>
      <c r="K77" s="1654"/>
      <c r="L77" s="1654"/>
      <c r="M77" s="1654"/>
      <c r="N77" s="931"/>
      <c r="O77" s="370"/>
    </row>
    <row r="78" spans="1:15" ht="8.25" customHeight="1" x14ac:dyDescent="0.2">
      <c r="A78" s="370"/>
      <c r="B78" s="380"/>
      <c r="C78" s="932" t="s">
        <v>482</v>
      </c>
      <c r="D78" s="932"/>
      <c r="E78" s="932"/>
      <c r="F78" s="932"/>
      <c r="G78" s="932"/>
      <c r="H78" s="932"/>
      <c r="I78" s="932"/>
      <c r="J78" s="933"/>
      <c r="K78" s="1654"/>
      <c r="L78" s="1654"/>
      <c r="M78" s="1654"/>
      <c r="N78" s="1655"/>
      <c r="O78" s="370"/>
    </row>
    <row r="79" spans="1:15" ht="11.25" customHeight="1" x14ac:dyDescent="0.2">
      <c r="A79" s="370"/>
      <c r="B79" s="380"/>
      <c r="C79" s="934" t="s">
        <v>411</v>
      </c>
      <c r="D79" s="89"/>
      <c r="E79" s="89"/>
      <c r="F79" s="89"/>
      <c r="G79" s="702" t="s">
        <v>133</v>
      </c>
      <c r="H79" s="89"/>
      <c r="I79" s="89"/>
      <c r="J79" s="89"/>
      <c r="K79" s="89"/>
      <c r="L79" s="89"/>
      <c r="M79" s="89"/>
      <c r="N79" s="381"/>
      <c r="O79" s="370"/>
    </row>
    <row r="80" spans="1:15" ht="13.5" customHeight="1" x14ac:dyDescent="0.2">
      <c r="A80" s="370"/>
      <c r="B80" s="380"/>
      <c r="C80" s="370"/>
      <c r="D80" s="370"/>
      <c r="E80" s="377"/>
      <c r="F80" s="377"/>
      <c r="G80" s="377"/>
      <c r="H80" s="377"/>
      <c r="I80" s="377"/>
      <c r="J80" s="377"/>
      <c r="K80" s="1656">
        <v>43586</v>
      </c>
      <c r="L80" s="1656"/>
      <c r="M80" s="1656"/>
      <c r="N80" s="414">
        <v>19</v>
      </c>
      <c r="O80" s="377"/>
    </row>
    <row r="81" ht="13.5" customHeight="1" x14ac:dyDescent="0.2"/>
  </sheetData>
  <mergeCells count="25">
    <mergeCell ref="C8:D8"/>
    <mergeCell ref="B1:D1"/>
    <mergeCell ref="B2:D2"/>
    <mergeCell ref="C4:M4"/>
    <mergeCell ref="C5:D6"/>
    <mergeCell ref="E6:I6"/>
    <mergeCell ref="J6:M6"/>
    <mergeCell ref="C18:M18"/>
    <mergeCell ref="C41:M41"/>
    <mergeCell ref="C43:D43"/>
    <mergeCell ref="C45:D45"/>
    <mergeCell ref="C46:D46"/>
    <mergeCell ref="K78:N78"/>
    <mergeCell ref="K80:M80"/>
    <mergeCell ref="C20:M20"/>
    <mergeCell ref="C22:D22"/>
    <mergeCell ref="C76:H76"/>
    <mergeCell ref="I76:M76"/>
    <mergeCell ref="C77:M77"/>
    <mergeCell ref="C55:D55"/>
    <mergeCell ref="C47:D47"/>
    <mergeCell ref="C48:G48"/>
    <mergeCell ref="H48:M48"/>
    <mergeCell ref="C50:M50"/>
    <mergeCell ref="C52:D52"/>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O74"/>
  <sheetViews>
    <sheetView workbookViewId="0"/>
  </sheetViews>
  <sheetFormatPr defaultRowHeight="12.75" x14ac:dyDescent="0.2"/>
  <cols>
    <col min="1" max="1" width="1" style="375" customWidth="1"/>
    <col min="2" max="2" width="2.5703125" style="375" customWidth="1"/>
    <col min="3" max="3" width="1.140625" style="375" customWidth="1"/>
    <col min="4" max="4" width="24.42578125" style="375" customWidth="1"/>
    <col min="5" max="10" width="7.5703125" style="386" customWidth="1"/>
    <col min="11" max="11" width="7.5703125" style="415" customWidth="1"/>
    <col min="12" max="12" width="7.5703125" style="386" customWidth="1"/>
    <col min="13" max="13" width="7.7109375" style="415" customWidth="1"/>
    <col min="14" max="14" width="2.5703125" style="375" customWidth="1"/>
    <col min="15" max="15" width="1" style="375" customWidth="1"/>
    <col min="16" max="16384" width="9.140625" style="375"/>
  </cols>
  <sheetData>
    <row r="1" spans="1:15" ht="13.5" customHeight="1" x14ac:dyDescent="0.2">
      <c r="A1" s="370"/>
      <c r="B1" s="374"/>
      <c r="C1" s="374"/>
      <c r="D1" s="374"/>
      <c r="E1" s="374"/>
      <c r="F1" s="371"/>
      <c r="G1" s="371"/>
      <c r="H1" s="371"/>
      <c r="I1" s="371"/>
      <c r="J1" s="371"/>
      <c r="K1" s="1527" t="s">
        <v>320</v>
      </c>
      <c r="L1" s="1527"/>
      <c r="M1" s="1527"/>
      <c r="N1" s="370"/>
    </row>
    <row r="2" spans="1:15" ht="6" customHeight="1" x14ac:dyDescent="0.2">
      <c r="A2" s="370"/>
      <c r="B2" s="1045"/>
      <c r="C2" s="1044"/>
      <c r="D2" s="1044"/>
      <c r="E2" s="1036"/>
      <c r="F2" s="1037"/>
      <c r="G2" s="1037"/>
      <c r="H2" s="1037"/>
      <c r="I2" s="1037"/>
      <c r="J2" s="1037"/>
      <c r="K2" s="1038"/>
      <c r="L2" s="1037"/>
      <c r="M2" s="1038"/>
      <c r="N2" s="421"/>
      <c r="O2" s="370"/>
    </row>
    <row r="3" spans="1:15" ht="11.25" customHeight="1" thickBot="1" x14ac:dyDescent="0.25">
      <c r="A3" s="370"/>
      <c r="B3" s="432"/>
      <c r="C3" s="380"/>
      <c r="D3" s="380"/>
      <c r="E3" s="377"/>
      <c r="F3" s="377"/>
      <c r="G3" s="377"/>
      <c r="H3" s="377"/>
      <c r="I3" s="377" t="s">
        <v>34</v>
      </c>
      <c r="J3" s="377"/>
      <c r="K3" s="678"/>
      <c r="L3" s="377"/>
      <c r="M3" s="943" t="s">
        <v>72</v>
      </c>
      <c r="N3" s="486"/>
      <c r="O3" s="370"/>
    </row>
    <row r="4" spans="1:15" ht="13.5" thickBot="1" x14ac:dyDescent="0.25">
      <c r="A4" s="370"/>
      <c r="B4" s="432"/>
      <c r="C4" s="1657" t="s">
        <v>493</v>
      </c>
      <c r="D4" s="1658"/>
      <c r="E4" s="1658"/>
      <c r="F4" s="1658"/>
      <c r="G4" s="1658"/>
      <c r="H4" s="1658"/>
      <c r="I4" s="1658"/>
      <c r="J4" s="1658"/>
      <c r="K4" s="1658"/>
      <c r="L4" s="1658"/>
      <c r="M4" s="1659"/>
      <c r="N4" s="486"/>
      <c r="O4" s="370"/>
    </row>
    <row r="5" spans="1:15" ht="7.5" customHeight="1" x14ac:dyDescent="0.2">
      <c r="A5" s="370"/>
      <c r="B5" s="432"/>
      <c r="C5" s="1086" t="s">
        <v>77</v>
      </c>
      <c r="D5" s="396"/>
      <c r="E5" s="411"/>
      <c r="F5" s="411"/>
      <c r="G5" s="411"/>
      <c r="H5" s="411"/>
      <c r="I5" s="411"/>
      <c r="J5" s="411"/>
      <c r="K5" s="411"/>
      <c r="L5" s="411"/>
      <c r="M5" s="411"/>
      <c r="N5" s="486"/>
      <c r="O5" s="370"/>
    </row>
    <row r="6" spans="1:15" ht="12" customHeight="1" x14ac:dyDescent="0.2">
      <c r="A6" s="370"/>
      <c r="B6" s="432"/>
      <c r="C6" s="88"/>
      <c r="D6" s="378"/>
      <c r="E6" s="1673">
        <v>2018</v>
      </c>
      <c r="F6" s="1673"/>
      <c r="G6" s="1673"/>
      <c r="H6" s="1673"/>
      <c r="I6" s="1674"/>
      <c r="J6" s="1675">
        <v>2019</v>
      </c>
      <c r="K6" s="1676"/>
      <c r="L6" s="1676"/>
      <c r="M6" s="1676"/>
      <c r="N6" s="486"/>
      <c r="O6" s="370"/>
    </row>
    <row r="7" spans="1:15" s="384" customFormat="1" ht="12.75" customHeight="1" x14ac:dyDescent="0.2">
      <c r="A7" s="382"/>
      <c r="B7" s="528"/>
      <c r="C7" s="389"/>
      <c r="D7" s="389"/>
      <c r="E7" s="748" t="s">
        <v>97</v>
      </c>
      <c r="F7" s="748" t="s">
        <v>96</v>
      </c>
      <c r="G7" s="749" t="s">
        <v>95</v>
      </c>
      <c r="H7" s="749" t="s">
        <v>94</v>
      </c>
      <c r="I7" s="748" t="s">
        <v>93</v>
      </c>
      <c r="J7" s="749" t="s">
        <v>92</v>
      </c>
      <c r="K7" s="749" t="s">
        <v>103</v>
      </c>
      <c r="L7" s="749" t="s">
        <v>102</v>
      </c>
      <c r="M7" s="749" t="s">
        <v>101</v>
      </c>
      <c r="N7" s="486"/>
      <c r="O7" s="370"/>
    </row>
    <row r="8" spans="1:15" ht="12.75" customHeight="1" x14ac:dyDescent="0.2">
      <c r="A8" s="370"/>
      <c r="B8" s="432"/>
      <c r="C8" s="1666" t="s">
        <v>494</v>
      </c>
      <c r="D8" s="1666"/>
      <c r="E8" s="1027">
        <v>84869</v>
      </c>
      <c r="F8" s="1027">
        <v>85995</v>
      </c>
      <c r="G8" s="1027">
        <v>87344</v>
      </c>
      <c r="H8" s="1027">
        <v>88659</v>
      </c>
      <c r="I8" s="1027">
        <v>89666</v>
      </c>
      <c r="J8" s="1027">
        <v>90937</v>
      </c>
      <c r="K8" s="1027">
        <v>91884</v>
      </c>
      <c r="L8" s="1027">
        <v>92470</v>
      </c>
      <c r="M8" s="1027">
        <v>92571</v>
      </c>
      <c r="N8" s="486"/>
      <c r="O8" s="370"/>
    </row>
    <row r="9" spans="1:15" ht="12.75" customHeight="1" x14ac:dyDescent="0.2">
      <c r="A9" s="370"/>
      <c r="B9" s="432"/>
      <c r="C9" s="1660" t="s">
        <v>329</v>
      </c>
      <c r="D9" s="1660"/>
      <c r="E9" s="1022"/>
      <c r="F9" s="1022"/>
      <c r="G9" s="1022"/>
      <c r="H9" s="1022"/>
      <c r="I9" s="1022"/>
      <c r="J9" s="1022"/>
      <c r="K9" s="1022"/>
      <c r="L9" s="1022"/>
      <c r="M9" s="1022"/>
      <c r="N9" s="486"/>
      <c r="O9" s="370"/>
    </row>
    <row r="10" spans="1:15" ht="10.5" customHeight="1" x14ac:dyDescent="0.2">
      <c r="A10" s="370"/>
      <c r="B10" s="432"/>
      <c r="C10" s="930" t="s">
        <v>61</v>
      </c>
      <c r="D10" s="926"/>
      <c r="E10" s="1028">
        <v>5685</v>
      </c>
      <c r="F10" s="1028">
        <v>5802</v>
      </c>
      <c r="G10" s="1028">
        <v>5943</v>
      </c>
      <c r="H10" s="1028">
        <v>6090</v>
      </c>
      <c r="I10" s="1028">
        <v>6175</v>
      </c>
      <c r="J10" s="1028">
        <v>6300</v>
      </c>
      <c r="K10" s="1028">
        <v>6381</v>
      </c>
      <c r="L10" s="1028">
        <v>6389</v>
      </c>
      <c r="M10" s="1028">
        <v>6379</v>
      </c>
      <c r="N10" s="486"/>
      <c r="O10" s="370">
        <v>24716</v>
      </c>
    </row>
    <row r="11" spans="1:15" ht="10.5" customHeight="1" x14ac:dyDescent="0.2">
      <c r="A11" s="370"/>
      <c r="B11" s="432"/>
      <c r="C11" s="930" t="s">
        <v>54</v>
      </c>
      <c r="D11" s="926"/>
      <c r="E11" s="1028">
        <v>1356</v>
      </c>
      <c r="F11" s="1028">
        <v>1370</v>
      </c>
      <c r="G11" s="1028">
        <v>1377</v>
      </c>
      <c r="H11" s="1028">
        <v>1388</v>
      </c>
      <c r="I11" s="1028">
        <v>1405</v>
      </c>
      <c r="J11" s="1028">
        <v>1410</v>
      </c>
      <c r="K11" s="1028">
        <v>1411</v>
      </c>
      <c r="L11" s="1028">
        <v>1413</v>
      </c>
      <c r="M11" s="1028">
        <v>1414</v>
      </c>
      <c r="N11" s="486"/>
      <c r="O11" s="370">
        <v>5505</v>
      </c>
    </row>
    <row r="12" spans="1:15" ht="10.5" customHeight="1" x14ac:dyDescent="0.2">
      <c r="A12" s="370"/>
      <c r="B12" s="432"/>
      <c r="C12" s="930" t="s">
        <v>63</v>
      </c>
      <c r="D12" s="926"/>
      <c r="E12" s="1028">
        <v>7526</v>
      </c>
      <c r="F12" s="1028">
        <v>7621</v>
      </c>
      <c r="G12" s="1028">
        <v>7758</v>
      </c>
      <c r="H12" s="1028">
        <v>7855</v>
      </c>
      <c r="I12" s="1028">
        <v>7932</v>
      </c>
      <c r="J12" s="1028">
        <v>8019</v>
      </c>
      <c r="K12" s="1028">
        <v>8078</v>
      </c>
      <c r="L12" s="1028">
        <v>8091</v>
      </c>
      <c r="M12" s="1028">
        <v>8091</v>
      </c>
      <c r="N12" s="486"/>
      <c r="O12" s="370">
        <v>35834</v>
      </c>
    </row>
    <row r="13" spans="1:15" ht="10.5" customHeight="1" x14ac:dyDescent="0.2">
      <c r="A13" s="370"/>
      <c r="B13" s="432"/>
      <c r="C13" s="930" t="s">
        <v>65</v>
      </c>
      <c r="D13" s="926"/>
      <c r="E13" s="1028">
        <v>1438</v>
      </c>
      <c r="F13" s="1028">
        <v>1449</v>
      </c>
      <c r="G13" s="1028">
        <v>1475</v>
      </c>
      <c r="H13" s="1028">
        <v>1503</v>
      </c>
      <c r="I13" s="1028">
        <v>1522</v>
      </c>
      <c r="J13" s="1028">
        <v>1535</v>
      </c>
      <c r="K13" s="1028">
        <v>1549</v>
      </c>
      <c r="L13" s="1028">
        <v>1555</v>
      </c>
      <c r="M13" s="1028">
        <v>1557</v>
      </c>
      <c r="N13" s="486"/>
      <c r="O13" s="370">
        <v>3304</v>
      </c>
    </row>
    <row r="14" spans="1:15" ht="10.5" customHeight="1" x14ac:dyDescent="0.2">
      <c r="A14" s="370"/>
      <c r="B14" s="432"/>
      <c r="C14" s="930" t="s">
        <v>74</v>
      </c>
      <c r="D14" s="926"/>
      <c r="E14" s="1028">
        <v>1853</v>
      </c>
      <c r="F14" s="1028">
        <v>1869</v>
      </c>
      <c r="G14" s="1028">
        <v>1885</v>
      </c>
      <c r="H14" s="1028">
        <v>1895</v>
      </c>
      <c r="I14" s="1028">
        <v>1905</v>
      </c>
      <c r="J14" s="1028">
        <v>1921</v>
      </c>
      <c r="K14" s="1028">
        <v>1923</v>
      </c>
      <c r="L14" s="1028">
        <v>1923</v>
      </c>
      <c r="M14" s="1028">
        <v>1921</v>
      </c>
      <c r="N14" s="486"/>
      <c r="O14" s="370">
        <v>6334</v>
      </c>
    </row>
    <row r="15" spans="1:15" ht="10.5" customHeight="1" x14ac:dyDescent="0.2">
      <c r="A15" s="370"/>
      <c r="B15" s="432"/>
      <c r="C15" s="930" t="s">
        <v>60</v>
      </c>
      <c r="D15" s="926"/>
      <c r="E15" s="1028">
        <v>3251</v>
      </c>
      <c r="F15" s="1028">
        <v>3281</v>
      </c>
      <c r="G15" s="1028">
        <v>3315</v>
      </c>
      <c r="H15" s="1028">
        <v>3354</v>
      </c>
      <c r="I15" s="1028">
        <v>3375</v>
      </c>
      <c r="J15" s="1028">
        <v>3385</v>
      </c>
      <c r="K15" s="1028">
        <v>3390</v>
      </c>
      <c r="L15" s="1028">
        <v>3394</v>
      </c>
      <c r="M15" s="1028">
        <v>3392</v>
      </c>
      <c r="N15" s="486"/>
      <c r="O15" s="370">
        <v>14052</v>
      </c>
    </row>
    <row r="16" spans="1:15" ht="10.5" customHeight="1" x14ac:dyDescent="0.2">
      <c r="A16" s="370"/>
      <c r="B16" s="432"/>
      <c r="C16" s="930" t="s">
        <v>55</v>
      </c>
      <c r="D16" s="926"/>
      <c r="E16" s="1028">
        <v>1436</v>
      </c>
      <c r="F16" s="1028">
        <v>1452</v>
      </c>
      <c r="G16" s="1028">
        <v>1472</v>
      </c>
      <c r="H16" s="1028">
        <v>1491</v>
      </c>
      <c r="I16" s="1028">
        <v>1506</v>
      </c>
      <c r="J16" s="1028">
        <v>1537</v>
      </c>
      <c r="K16" s="1028">
        <v>1551</v>
      </c>
      <c r="L16" s="1028">
        <v>1566</v>
      </c>
      <c r="M16" s="1028">
        <v>1569</v>
      </c>
      <c r="N16" s="486"/>
      <c r="O16" s="370">
        <v>5973</v>
      </c>
    </row>
    <row r="17" spans="1:15" ht="10.5" customHeight="1" x14ac:dyDescent="0.2">
      <c r="A17" s="370"/>
      <c r="B17" s="432"/>
      <c r="C17" s="930" t="s">
        <v>73</v>
      </c>
      <c r="D17" s="926"/>
      <c r="E17" s="1028">
        <v>3055</v>
      </c>
      <c r="F17" s="1028">
        <v>3098</v>
      </c>
      <c r="G17" s="1028">
        <v>3141</v>
      </c>
      <c r="H17" s="1028">
        <v>3199</v>
      </c>
      <c r="I17" s="1028">
        <v>3218</v>
      </c>
      <c r="J17" s="1028">
        <v>3257</v>
      </c>
      <c r="K17" s="1028">
        <v>3302</v>
      </c>
      <c r="L17" s="1028">
        <v>3326</v>
      </c>
      <c r="M17" s="1028">
        <v>3326</v>
      </c>
      <c r="N17" s="486"/>
      <c r="O17" s="370">
        <v>26102</v>
      </c>
    </row>
    <row r="18" spans="1:15" ht="10.5" customHeight="1" x14ac:dyDescent="0.2">
      <c r="A18" s="370"/>
      <c r="B18" s="432"/>
      <c r="C18" s="930" t="s">
        <v>75</v>
      </c>
      <c r="D18" s="926"/>
      <c r="E18" s="1028">
        <v>1678</v>
      </c>
      <c r="F18" s="1028">
        <v>1684</v>
      </c>
      <c r="G18" s="1028">
        <v>1699</v>
      </c>
      <c r="H18" s="1028">
        <v>1709</v>
      </c>
      <c r="I18" s="1028">
        <v>1717</v>
      </c>
      <c r="J18" s="1028">
        <v>1743</v>
      </c>
      <c r="K18" s="1028">
        <v>1751</v>
      </c>
      <c r="L18" s="1028">
        <v>1758</v>
      </c>
      <c r="M18" s="1028">
        <v>1761</v>
      </c>
      <c r="N18" s="486"/>
      <c r="O18" s="370">
        <v>4393</v>
      </c>
    </row>
    <row r="19" spans="1:15" ht="10.5" customHeight="1" x14ac:dyDescent="0.2">
      <c r="A19" s="370"/>
      <c r="B19" s="432"/>
      <c r="C19" s="930" t="s">
        <v>59</v>
      </c>
      <c r="D19" s="926"/>
      <c r="E19" s="1028">
        <v>3454</v>
      </c>
      <c r="F19" s="1028">
        <v>3498</v>
      </c>
      <c r="G19" s="1028">
        <v>3537</v>
      </c>
      <c r="H19" s="1028">
        <v>3601</v>
      </c>
      <c r="I19" s="1028">
        <v>3631</v>
      </c>
      <c r="J19" s="1028">
        <v>3687</v>
      </c>
      <c r="K19" s="1028">
        <v>3731</v>
      </c>
      <c r="L19" s="1028">
        <v>3748</v>
      </c>
      <c r="M19" s="1028">
        <v>3748</v>
      </c>
      <c r="N19" s="486"/>
      <c r="O19" s="370">
        <v>16923</v>
      </c>
    </row>
    <row r="20" spans="1:15" ht="10.5" customHeight="1" x14ac:dyDescent="0.2">
      <c r="A20" s="370"/>
      <c r="B20" s="432"/>
      <c r="C20" s="930" t="s">
        <v>58</v>
      </c>
      <c r="D20" s="926"/>
      <c r="E20" s="1028">
        <v>14934</v>
      </c>
      <c r="F20" s="1028">
        <v>15150</v>
      </c>
      <c r="G20" s="1028">
        <v>15430</v>
      </c>
      <c r="H20" s="1028">
        <v>15708</v>
      </c>
      <c r="I20" s="1028">
        <v>15913</v>
      </c>
      <c r="J20" s="1028">
        <v>16194</v>
      </c>
      <c r="K20" s="1028">
        <v>16433</v>
      </c>
      <c r="L20" s="1028">
        <v>16571</v>
      </c>
      <c r="M20" s="1028">
        <v>16582</v>
      </c>
      <c r="N20" s="486"/>
      <c r="O20" s="370">
        <v>81201</v>
      </c>
    </row>
    <row r="21" spans="1:15" ht="10.5" customHeight="1" x14ac:dyDescent="0.2">
      <c r="A21" s="370"/>
      <c r="B21" s="432"/>
      <c r="C21" s="930" t="s">
        <v>56</v>
      </c>
      <c r="D21" s="926"/>
      <c r="E21" s="1028">
        <v>1182</v>
      </c>
      <c r="F21" s="1028">
        <v>1195</v>
      </c>
      <c r="G21" s="1028">
        <v>1206</v>
      </c>
      <c r="H21" s="1028">
        <v>1222</v>
      </c>
      <c r="I21" s="1028">
        <v>1228</v>
      </c>
      <c r="J21" s="1028">
        <v>1234</v>
      </c>
      <c r="K21" s="1028">
        <v>1244</v>
      </c>
      <c r="L21" s="1028">
        <v>1252</v>
      </c>
      <c r="M21" s="1028">
        <v>1255</v>
      </c>
      <c r="N21" s="486"/>
      <c r="O21" s="370">
        <v>4403</v>
      </c>
    </row>
    <row r="22" spans="1:15" ht="10.5" customHeight="1" x14ac:dyDescent="0.2">
      <c r="A22" s="370"/>
      <c r="B22" s="432"/>
      <c r="C22" s="930" t="s">
        <v>62</v>
      </c>
      <c r="D22" s="926"/>
      <c r="E22" s="1028">
        <v>14549</v>
      </c>
      <c r="F22" s="1028">
        <v>14762</v>
      </c>
      <c r="G22" s="1028">
        <v>15013</v>
      </c>
      <c r="H22" s="1028">
        <v>15238</v>
      </c>
      <c r="I22" s="1028">
        <v>15440</v>
      </c>
      <c r="J22" s="1028">
        <v>15662</v>
      </c>
      <c r="K22" s="1028">
        <v>15846</v>
      </c>
      <c r="L22" s="1028">
        <v>15957</v>
      </c>
      <c r="M22" s="1028">
        <v>15970</v>
      </c>
      <c r="N22" s="486"/>
      <c r="O22" s="370">
        <v>88638</v>
      </c>
    </row>
    <row r="23" spans="1:15" ht="10.5" customHeight="1" x14ac:dyDescent="0.2">
      <c r="A23" s="370"/>
      <c r="B23" s="432"/>
      <c r="C23" s="930" t="s">
        <v>78</v>
      </c>
      <c r="D23" s="926"/>
      <c r="E23" s="1028">
        <v>3903</v>
      </c>
      <c r="F23" s="1028">
        <v>3945</v>
      </c>
      <c r="G23" s="1028">
        <v>4007</v>
      </c>
      <c r="H23" s="1028">
        <v>4037</v>
      </c>
      <c r="I23" s="1028">
        <v>4080</v>
      </c>
      <c r="J23" s="1028">
        <v>4147</v>
      </c>
      <c r="K23" s="1028">
        <v>4174</v>
      </c>
      <c r="L23" s="1028">
        <v>4194</v>
      </c>
      <c r="M23" s="1028">
        <v>4213</v>
      </c>
      <c r="N23" s="486"/>
      <c r="O23" s="370">
        <v>18640</v>
      </c>
    </row>
    <row r="24" spans="1:15" ht="10.5" customHeight="1" x14ac:dyDescent="0.2">
      <c r="A24" s="370"/>
      <c r="B24" s="432"/>
      <c r="C24" s="930" t="s">
        <v>57</v>
      </c>
      <c r="D24" s="926"/>
      <c r="E24" s="1028">
        <v>6131</v>
      </c>
      <c r="F24" s="1028">
        <v>6282</v>
      </c>
      <c r="G24" s="1028">
        <v>6405</v>
      </c>
      <c r="H24" s="1028">
        <v>6552</v>
      </c>
      <c r="I24" s="1028">
        <v>6653</v>
      </c>
      <c r="J24" s="1028">
        <v>6779</v>
      </c>
      <c r="K24" s="1028">
        <v>6867</v>
      </c>
      <c r="L24" s="1028">
        <v>7007</v>
      </c>
      <c r="M24" s="1028">
        <v>7041</v>
      </c>
      <c r="N24" s="486"/>
      <c r="O24" s="370">
        <v>35533</v>
      </c>
    </row>
    <row r="25" spans="1:15" ht="10.5" customHeight="1" x14ac:dyDescent="0.2">
      <c r="A25" s="370"/>
      <c r="B25" s="432"/>
      <c r="C25" s="930" t="s">
        <v>64</v>
      </c>
      <c r="D25" s="926"/>
      <c r="E25" s="1028">
        <v>2318</v>
      </c>
      <c r="F25" s="1028">
        <v>2337</v>
      </c>
      <c r="G25" s="1028">
        <v>2366</v>
      </c>
      <c r="H25" s="1028">
        <v>2393</v>
      </c>
      <c r="I25" s="1028">
        <v>2421</v>
      </c>
      <c r="J25" s="1028">
        <v>2444</v>
      </c>
      <c r="K25" s="1028">
        <v>2459</v>
      </c>
      <c r="L25" s="1028">
        <v>2471</v>
      </c>
      <c r="M25" s="1028">
        <v>2472</v>
      </c>
      <c r="N25" s="486"/>
      <c r="O25" s="370">
        <v>6979</v>
      </c>
    </row>
    <row r="26" spans="1:15" ht="10.5" customHeight="1" x14ac:dyDescent="0.2">
      <c r="A26" s="370"/>
      <c r="B26" s="432"/>
      <c r="C26" s="930" t="s">
        <v>66</v>
      </c>
      <c r="D26" s="926"/>
      <c r="E26" s="1028">
        <v>2255</v>
      </c>
      <c r="F26" s="1028">
        <v>2269</v>
      </c>
      <c r="G26" s="1028">
        <v>2297</v>
      </c>
      <c r="H26" s="1028">
        <v>2324</v>
      </c>
      <c r="I26" s="1028">
        <v>2349</v>
      </c>
      <c r="J26" s="1028">
        <v>2379</v>
      </c>
      <c r="K26" s="1028">
        <v>2404</v>
      </c>
      <c r="L26" s="1028">
        <v>2417</v>
      </c>
      <c r="M26" s="1028">
        <v>2425</v>
      </c>
      <c r="N26" s="486"/>
      <c r="O26" s="370">
        <v>5622</v>
      </c>
    </row>
    <row r="27" spans="1:15" ht="10.5" customHeight="1" x14ac:dyDescent="0.2">
      <c r="A27" s="370"/>
      <c r="B27" s="432"/>
      <c r="C27" s="930" t="s">
        <v>76</v>
      </c>
      <c r="D27" s="926"/>
      <c r="E27" s="1028">
        <v>3286</v>
      </c>
      <c r="F27" s="1028">
        <v>3318</v>
      </c>
      <c r="G27" s="1028">
        <v>3354</v>
      </c>
      <c r="H27" s="1028">
        <v>3396</v>
      </c>
      <c r="I27" s="1028">
        <v>3430</v>
      </c>
      <c r="J27" s="1028">
        <v>3470</v>
      </c>
      <c r="K27" s="1028">
        <v>3520</v>
      </c>
      <c r="L27" s="1028">
        <v>3548</v>
      </c>
      <c r="M27" s="1028">
        <v>3552</v>
      </c>
      <c r="N27" s="486"/>
      <c r="O27" s="370">
        <v>12225</v>
      </c>
    </row>
    <row r="28" spans="1:15" ht="10.5" customHeight="1" x14ac:dyDescent="0.2">
      <c r="A28" s="370"/>
      <c r="B28" s="432"/>
      <c r="C28" s="930" t="s">
        <v>129</v>
      </c>
      <c r="D28" s="926"/>
      <c r="E28" s="1028">
        <v>2528</v>
      </c>
      <c r="F28" s="1028">
        <v>2552</v>
      </c>
      <c r="G28" s="1028">
        <v>2574</v>
      </c>
      <c r="H28" s="1028">
        <v>2606</v>
      </c>
      <c r="I28" s="1028">
        <v>2646</v>
      </c>
      <c r="J28" s="1028">
        <v>2695</v>
      </c>
      <c r="K28" s="1028">
        <v>2719</v>
      </c>
      <c r="L28" s="1028">
        <v>2742</v>
      </c>
      <c r="M28" s="1028">
        <v>2756</v>
      </c>
      <c r="N28" s="486"/>
      <c r="O28" s="370">
        <v>8291</v>
      </c>
    </row>
    <row r="29" spans="1:15" ht="10.5" customHeight="1" x14ac:dyDescent="0.2">
      <c r="A29" s="370"/>
      <c r="B29" s="432"/>
      <c r="C29" s="930" t="s">
        <v>130</v>
      </c>
      <c r="D29" s="926"/>
      <c r="E29" s="1028">
        <v>3051</v>
      </c>
      <c r="F29" s="1028">
        <v>3061</v>
      </c>
      <c r="G29" s="1028">
        <v>3090</v>
      </c>
      <c r="H29" s="1028">
        <v>3098</v>
      </c>
      <c r="I29" s="1028">
        <v>3120</v>
      </c>
      <c r="J29" s="1028">
        <v>3139</v>
      </c>
      <c r="K29" s="1028">
        <v>3151</v>
      </c>
      <c r="L29" s="1028">
        <v>3148</v>
      </c>
      <c r="M29" s="1028">
        <v>3147</v>
      </c>
      <c r="N29" s="486"/>
      <c r="O29" s="370">
        <v>12043</v>
      </c>
    </row>
    <row r="30" spans="1:15" ht="5.25" customHeight="1" thickBot="1" x14ac:dyDescent="0.25">
      <c r="A30" s="370"/>
      <c r="B30" s="432"/>
      <c r="C30" s="930"/>
      <c r="D30" s="926"/>
      <c r="E30" s="1028"/>
      <c r="F30" s="1028"/>
      <c r="G30" s="1028"/>
      <c r="H30" s="1028"/>
      <c r="I30" s="1028"/>
      <c r="J30" s="1028"/>
      <c r="K30" s="1028"/>
      <c r="L30" s="1028"/>
      <c r="M30" s="1028"/>
      <c r="N30" s="486"/>
      <c r="O30" s="370"/>
    </row>
    <row r="31" spans="1:15" ht="13.5" customHeight="1" thickBot="1" x14ac:dyDescent="0.25">
      <c r="A31" s="370"/>
      <c r="B31" s="432"/>
      <c r="C31" s="1641" t="s">
        <v>1</v>
      </c>
      <c r="D31" s="1642"/>
      <c r="E31" s="1642"/>
      <c r="F31" s="1642"/>
      <c r="G31" s="1642"/>
      <c r="H31" s="1642"/>
      <c r="I31" s="1642"/>
      <c r="J31" s="1642"/>
      <c r="K31" s="1642"/>
      <c r="L31" s="1642"/>
      <c r="M31" s="1643"/>
      <c r="N31" s="486"/>
      <c r="O31" s="370"/>
    </row>
    <row r="32" spans="1:15" s="401" customFormat="1" ht="8.25" customHeight="1" x14ac:dyDescent="0.2">
      <c r="A32" s="398"/>
      <c r="B32" s="1087"/>
      <c r="C32" s="527" t="s">
        <v>77</v>
      </c>
      <c r="D32" s="1088"/>
      <c r="E32" s="1089"/>
      <c r="F32" s="1089"/>
      <c r="G32" s="1089"/>
      <c r="H32" s="1089"/>
      <c r="I32" s="1089"/>
      <c r="J32" s="1089"/>
      <c r="K32" s="1089"/>
      <c r="L32" s="1089"/>
      <c r="M32" s="1089"/>
      <c r="N32" s="543"/>
      <c r="O32" s="398"/>
    </row>
    <row r="33" spans="1:15" s="408" customFormat="1" ht="13.5" customHeight="1" x14ac:dyDescent="0.2">
      <c r="A33" s="404"/>
      <c r="B33" s="679"/>
      <c r="C33" s="1660" t="s">
        <v>316</v>
      </c>
      <c r="D33" s="1660"/>
      <c r="E33" s="406">
        <v>169043</v>
      </c>
      <c r="F33" s="406">
        <v>174502</v>
      </c>
      <c r="G33" s="406">
        <v>165827</v>
      </c>
      <c r="H33" s="406">
        <v>168182</v>
      </c>
      <c r="I33" s="406">
        <v>173755</v>
      </c>
      <c r="J33" s="406">
        <v>186758</v>
      </c>
      <c r="K33" s="406">
        <v>182801</v>
      </c>
      <c r="L33" s="406">
        <v>177130</v>
      </c>
      <c r="M33" s="406">
        <v>168851</v>
      </c>
      <c r="N33" s="698"/>
      <c r="O33" s="404"/>
    </row>
    <row r="34" spans="1:15" s="408" customFormat="1" ht="12.75" customHeight="1" x14ac:dyDescent="0.2">
      <c r="A34" s="404"/>
      <c r="B34" s="679"/>
      <c r="C34" s="1031" t="s">
        <v>315</v>
      </c>
      <c r="D34" s="1031"/>
      <c r="E34" s="85"/>
      <c r="F34" s="85"/>
      <c r="G34" s="85"/>
      <c r="H34" s="85"/>
      <c r="I34" s="85"/>
      <c r="J34" s="85"/>
      <c r="K34" s="85"/>
      <c r="L34" s="85"/>
      <c r="M34" s="85"/>
      <c r="N34" s="698"/>
      <c r="O34" s="404"/>
    </row>
    <row r="35" spans="1:15" s="384" customFormat="1" ht="12.75" customHeight="1" x14ac:dyDescent="0.2">
      <c r="A35" s="382"/>
      <c r="B35" s="1042"/>
      <c r="C35" s="1678" t="s">
        <v>140</v>
      </c>
      <c r="D35" s="1678"/>
      <c r="E35" s="928">
        <v>137652</v>
      </c>
      <c r="F35" s="928">
        <v>144515</v>
      </c>
      <c r="G35" s="928">
        <v>137206</v>
      </c>
      <c r="H35" s="928">
        <v>139732</v>
      </c>
      <c r="I35" s="928">
        <v>144135</v>
      </c>
      <c r="J35" s="928">
        <v>156083</v>
      </c>
      <c r="K35" s="928">
        <v>151455</v>
      </c>
      <c r="L35" s="928">
        <v>146296</v>
      </c>
      <c r="M35" s="928">
        <v>138777</v>
      </c>
      <c r="N35" s="582"/>
      <c r="O35" s="382"/>
    </row>
    <row r="36" spans="1:15" s="384" customFormat="1" ht="23.25" customHeight="1" x14ac:dyDescent="0.2">
      <c r="A36" s="382"/>
      <c r="B36" s="1042"/>
      <c r="C36" s="1678" t="s">
        <v>141</v>
      </c>
      <c r="D36" s="1678"/>
      <c r="E36" s="928">
        <v>6230</v>
      </c>
      <c r="F36" s="928">
        <v>6460</v>
      </c>
      <c r="G36" s="928">
        <v>6018</v>
      </c>
      <c r="H36" s="928">
        <v>6337</v>
      </c>
      <c r="I36" s="928">
        <v>7440</v>
      </c>
      <c r="J36" s="928">
        <v>8389</v>
      </c>
      <c r="K36" s="928">
        <v>8493</v>
      </c>
      <c r="L36" s="928">
        <v>8076</v>
      </c>
      <c r="M36" s="928">
        <v>7211</v>
      </c>
      <c r="N36" s="582"/>
      <c r="O36" s="382"/>
    </row>
    <row r="37" spans="1:15" s="384" customFormat="1" ht="21.75" customHeight="1" x14ac:dyDescent="0.2">
      <c r="A37" s="382"/>
      <c r="B37" s="1042"/>
      <c r="C37" s="1678" t="s">
        <v>143</v>
      </c>
      <c r="D37" s="1678"/>
      <c r="E37" s="928">
        <v>21381</v>
      </c>
      <c r="F37" s="928">
        <v>21195</v>
      </c>
      <c r="G37" s="928">
        <v>20892</v>
      </c>
      <c r="H37" s="928">
        <v>20636</v>
      </c>
      <c r="I37" s="928">
        <v>20652</v>
      </c>
      <c r="J37" s="928">
        <v>20986</v>
      </c>
      <c r="K37" s="928">
        <v>21558</v>
      </c>
      <c r="L37" s="928">
        <v>21569</v>
      </c>
      <c r="M37" s="928">
        <v>21569</v>
      </c>
      <c r="N37" s="582"/>
      <c r="O37" s="382"/>
    </row>
    <row r="38" spans="1:15" s="384" customFormat="1" ht="20.25" customHeight="1" x14ac:dyDescent="0.2">
      <c r="A38" s="382"/>
      <c r="B38" s="1042"/>
      <c r="C38" s="1678" t="s">
        <v>144</v>
      </c>
      <c r="D38" s="1678"/>
      <c r="E38" s="928">
        <v>24</v>
      </c>
      <c r="F38" s="928">
        <v>21</v>
      </c>
      <c r="G38" s="928">
        <v>21</v>
      </c>
      <c r="H38" s="928">
        <v>24</v>
      </c>
      <c r="I38" s="928">
        <v>24</v>
      </c>
      <c r="J38" s="928">
        <v>24</v>
      </c>
      <c r="K38" s="928">
        <v>24</v>
      </c>
      <c r="L38" s="928">
        <v>22</v>
      </c>
      <c r="M38" s="928">
        <v>20</v>
      </c>
      <c r="N38" s="582"/>
      <c r="O38" s="382"/>
    </row>
    <row r="39" spans="1:15" s="384" customFormat="1" ht="20.25" customHeight="1" x14ac:dyDescent="0.2">
      <c r="A39" s="382"/>
      <c r="B39" s="1042"/>
      <c r="C39" s="1678" t="s">
        <v>464</v>
      </c>
      <c r="D39" s="1678"/>
      <c r="E39" s="928">
        <v>4550</v>
      </c>
      <c r="F39" s="928">
        <v>3164</v>
      </c>
      <c r="G39" s="928">
        <v>2740</v>
      </c>
      <c r="H39" s="928">
        <v>2458</v>
      </c>
      <c r="I39" s="928">
        <v>2348</v>
      </c>
      <c r="J39" s="928">
        <v>2246</v>
      </c>
      <c r="K39" s="928">
        <v>2265</v>
      </c>
      <c r="L39" s="928">
        <v>2231</v>
      </c>
      <c r="M39" s="928">
        <v>2141</v>
      </c>
      <c r="N39" s="582"/>
      <c r="O39" s="382"/>
    </row>
    <row r="40" spans="1:15" ht="12.75" customHeight="1" x14ac:dyDescent="0.2">
      <c r="A40" s="370"/>
      <c r="B40" s="432"/>
      <c r="C40" s="1660" t="s">
        <v>329</v>
      </c>
      <c r="D40" s="1660"/>
      <c r="E40" s="406"/>
      <c r="F40" s="406"/>
      <c r="G40" s="406"/>
      <c r="H40" s="406"/>
      <c r="I40" s="406"/>
      <c r="J40" s="406"/>
      <c r="K40" s="406"/>
      <c r="L40" s="406"/>
      <c r="M40" s="406"/>
      <c r="N40" s="486"/>
      <c r="O40" s="370"/>
    </row>
    <row r="41" spans="1:15" ht="10.5" customHeight="1" x14ac:dyDescent="0.2">
      <c r="A41" s="370"/>
      <c r="B41" s="432"/>
      <c r="C41" s="930" t="s">
        <v>61</v>
      </c>
      <c r="D41" s="926"/>
      <c r="E41" s="927">
        <v>10093</v>
      </c>
      <c r="F41" s="927">
        <v>11118</v>
      </c>
      <c r="G41" s="927">
        <v>10554</v>
      </c>
      <c r="H41" s="927">
        <v>10265</v>
      </c>
      <c r="I41" s="927">
        <v>10114</v>
      </c>
      <c r="J41" s="927">
        <v>10855</v>
      </c>
      <c r="K41" s="927">
        <v>10774</v>
      </c>
      <c r="L41" s="927">
        <v>10647</v>
      </c>
      <c r="M41" s="927">
        <v>10493</v>
      </c>
      <c r="N41" s="486"/>
      <c r="O41" s="370">
        <v>24716</v>
      </c>
    </row>
    <row r="42" spans="1:15" ht="10.5" customHeight="1" x14ac:dyDescent="0.2">
      <c r="A42" s="370"/>
      <c r="B42" s="432"/>
      <c r="C42" s="930" t="s">
        <v>54</v>
      </c>
      <c r="D42" s="926"/>
      <c r="E42" s="927">
        <v>2170</v>
      </c>
      <c r="F42" s="927">
        <v>2259</v>
      </c>
      <c r="G42" s="927">
        <v>2190</v>
      </c>
      <c r="H42" s="927">
        <v>2320</v>
      </c>
      <c r="I42" s="927">
        <v>2445</v>
      </c>
      <c r="J42" s="927">
        <v>2754</v>
      </c>
      <c r="K42" s="927">
        <v>2793</v>
      </c>
      <c r="L42" s="927">
        <v>2765</v>
      </c>
      <c r="M42" s="927">
        <v>2598</v>
      </c>
      <c r="N42" s="486"/>
      <c r="O42" s="370">
        <v>5505</v>
      </c>
    </row>
    <row r="43" spans="1:15" ht="10.5" customHeight="1" x14ac:dyDescent="0.2">
      <c r="A43" s="370"/>
      <c r="B43" s="432"/>
      <c r="C43" s="930" t="s">
        <v>63</v>
      </c>
      <c r="D43" s="926"/>
      <c r="E43" s="927">
        <v>14071</v>
      </c>
      <c r="F43" s="927">
        <v>15350</v>
      </c>
      <c r="G43" s="927">
        <v>14399</v>
      </c>
      <c r="H43" s="927">
        <v>14176</v>
      </c>
      <c r="I43" s="927">
        <v>14184</v>
      </c>
      <c r="J43" s="927">
        <v>14942</v>
      </c>
      <c r="K43" s="927">
        <v>14697</v>
      </c>
      <c r="L43" s="927">
        <v>14656</v>
      </c>
      <c r="M43" s="927">
        <v>14430</v>
      </c>
      <c r="N43" s="486"/>
      <c r="O43" s="370">
        <v>35834</v>
      </c>
    </row>
    <row r="44" spans="1:15" ht="10.5" customHeight="1" x14ac:dyDescent="0.2">
      <c r="A44" s="370"/>
      <c r="B44" s="432"/>
      <c r="C44" s="930" t="s">
        <v>65</v>
      </c>
      <c r="D44" s="926"/>
      <c r="E44" s="927">
        <v>1449</v>
      </c>
      <c r="F44" s="927">
        <v>1499</v>
      </c>
      <c r="G44" s="927">
        <v>1381</v>
      </c>
      <c r="H44" s="927">
        <v>1388</v>
      </c>
      <c r="I44" s="927">
        <v>1423</v>
      </c>
      <c r="J44" s="927">
        <v>1506</v>
      </c>
      <c r="K44" s="927">
        <v>1504</v>
      </c>
      <c r="L44" s="927">
        <v>1447</v>
      </c>
      <c r="M44" s="927">
        <v>1447</v>
      </c>
      <c r="N44" s="486"/>
      <c r="O44" s="370">
        <v>3304</v>
      </c>
    </row>
    <row r="45" spans="1:15" ht="10.5" customHeight="1" x14ac:dyDescent="0.2">
      <c r="A45" s="370"/>
      <c r="B45" s="432"/>
      <c r="C45" s="930" t="s">
        <v>74</v>
      </c>
      <c r="D45" s="926"/>
      <c r="E45" s="927">
        <v>2541</v>
      </c>
      <c r="F45" s="927">
        <v>2595</v>
      </c>
      <c r="G45" s="927">
        <v>2464</v>
      </c>
      <c r="H45" s="927">
        <v>2414</v>
      </c>
      <c r="I45" s="927">
        <v>2380</v>
      </c>
      <c r="J45" s="927">
        <v>2630</v>
      </c>
      <c r="K45" s="927">
        <v>2548</v>
      </c>
      <c r="L45" s="927">
        <v>2543</v>
      </c>
      <c r="M45" s="927">
        <v>2489</v>
      </c>
      <c r="N45" s="486"/>
      <c r="O45" s="370">
        <v>6334</v>
      </c>
    </row>
    <row r="46" spans="1:15" ht="10.5" customHeight="1" x14ac:dyDescent="0.2">
      <c r="A46" s="370"/>
      <c r="B46" s="432"/>
      <c r="C46" s="930" t="s">
        <v>60</v>
      </c>
      <c r="D46" s="926"/>
      <c r="E46" s="927">
        <v>5526</v>
      </c>
      <c r="F46" s="927">
        <v>5816</v>
      </c>
      <c r="G46" s="927">
        <v>5507</v>
      </c>
      <c r="H46" s="927">
        <v>5310</v>
      </c>
      <c r="I46" s="927">
        <v>5382</v>
      </c>
      <c r="J46" s="927">
        <v>5961</v>
      </c>
      <c r="K46" s="927">
        <v>5544</v>
      </c>
      <c r="L46" s="927">
        <v>5325</v>
      </c>
      <c r="M46" s="927">
        <v>5186</v>
      </c>
      <c r="N46" s="486"/>
      <c r="O46" s="370">
        <v>14052</v>
      </c>
    </row>
    <row r="47" spans="1:15" ht="10.5" customHeight="1" x14ac:dyDescent="0.2">
      <c r="A47" s="370"/>
      <c r="B47" s="432"/>
      <c r="C47" s="930" t="s">
        <v>55</v>
      </c>
      <c r="D47" s="926"/>
      <c r="E47" s="927">
        <v>2260</v>
      </c>
      <c r="F47" s="927">
        <v>2364</v>
      </c>
      <c r="G47" s="927">
        <v>2172</v>
      </c>
      <c r="H47" s="927">
        <v>2239</v>
      </c>
      <c r="I47" s="927">
        <v>2043</v>
      </c>
      <c r="J47" s="927">
        <v>2141</v>
      </c>
      <c r="K47" s="927">
        <v>2040</v>
      </c>
      <c r="L47" s="927">
        <v>2015</v>
      </c>
      <c r="M47" s="927">
        <v>2057</v>
      </c>
      <c r="N47" s="486"/>
      <c r="O47" s="370">
        <v>5973</v>
      </c>
    </row>
    <row r="48" spans="1:15" ht="10.5" customHeight="1" x14ac:dyDescent="0.2">
      <c r="A48" s="370"/>
      <c r="B48" s="432"/>
      <c r="C48" s="930" t="s">
        <v>73</v>
      </c>
      <c r="D48" s="926"/>
      <c r="E48" s="927">
        <v>4812</v>
      </c>
      <c r="F48" s="927">
        <v>5122</v>
      </c>
      <c r="G48" s="927">
        <v>5803</v>
      </c>
      <c r="H48" s="927">
        <v>9301</v>
      </c>
      <c r="I48" s="927">
        <v>13943</v>
      </c>
      <c r="J48" s="927">
        <v>15864</v>
      </c>
      <c r="K48" s="927">
        <v>15596</v>
      </c>
      <c r="L48" s="927">
        <v>13030</v>
      </c>
      <c r="M48" s="927">
        <v>9491</v>
      </c>
      <c r="N48" s="486"/>
      <c r="O48" s="370">
        <v>26102</v>
      </c>
    </row>
    <row r="49" spans="1:15" ht="10.5" customHeight="1" x14ac:dyDescent="0.2">
      <c r="A49" s="370"/>
      <c r="B49" s="432"/>
      <c r="C49" s="930" t="s">
        <v>75</v>
      </c>
      <c r="D49" s="926"/>
      <c r="E49" s="927">
        <v>1584</v>
      </c>
      <c r="F49" s="927">
        <v>1678</v>
      </c>
      <c r="G49" s="927">
        <v>1572</v>
      </c>
      <c r="H49" s="927">
        <v>1603</v>
      </c>
      <c r="I49" s="927">
        <v>1624</v>
      </c>
      <c r="J49" s="927">
        <v>1695</v>
      </c>
      <c r="K49" s="927">
        <v>1729</v>
      </c>
      <c r="L49" s="927">
        <v>1712</v>
      </c>
      <c r="M49" s="927">
        <v>1642</v>
      </c>
      <c r="N49" s="486"/>
      <c r="O49" s="370">
        <v>4393</v>
      </c>
    </row>
    <row r="50" spans="1:15" ht="10.5" customHeight="1" x14ac:dyDescent="0.2">
      <c r="A50" s="370"/>
      <c r="B50" s="432"/>
      <c r="C50" s="930" t="s">
        <v>59</v>
      </c>
      <c r="D50" s="926"/>
      <c r="E50" s="927">
        <v>6188</v>
      </c>
      <c r="F50" s="927">
        <v>6010</v>
      </c>
      <c r="G50" s="927">
        <v>5452</v>
      </c>
      <c r="H50" s="927">
        <v>5388</v>
      </c>
      <c r="I50" s="927">
        <v>5527</v>
      </c>
      <c r="J50" s="927">
        <v>6214</v>
      </c>
      <c r="K50" s="927">
        <v>5812</v>
      </c>
      <c r="L50" s="927">
        <v>5688</v>
      </c>
      <c r="M50" s="927">
        <v>5460</v>
      </c>
      <c r="N50" s="486"/>
      <c r="O50" s="370">
        <v>16923</v>
      </c>
    </row>
    <row r="51" spans="1:15" ht="10.5" customHeight="1" x14ac:dyDescent="0.2">
      <c r="A51" s="370"/>
      <c r="B51" s="432"/>
      <c r="C51" s="930" t="s">
        <v>58</v>
      </c>
      <c r="D51" s="926"/>
      <c r="E51" s="927">
        <v>35653</v>
      </c>
      <c r="F51" s="927">
        <v>35505</v>
      </c>
      <c r="G51" s="927">
        <v>34337</v>
      </c>
      <c r="H51" s="927">
        <v>34114</v>
      </c>
      <c r="I51" s="927">
        <v>34138</v>
      </c>
      <c r="J51" s="927">
        <v>35774</v>
      </c>
      <c r="K51" s="927">
        <v>35275</v>
      </c>
      <c r="L51" s="927">
        <v>34619</v>
      </c>
      <c r="M51" s="927">
        <v>33906</v>
      </c>
      <c r="N51" s="486"/>
      <c r="O51" s="370">
        <v>81201</v>
      </c>
    </row>
    <row r="52" spans="1:15" ht="10.5" customHeight="1" x14ac:dyDescent="0.2">
      <c r="A52" s="370"/>
      <c r="B52" s="432"/>
      <c r="C52" s="930" t="s">
        <v>56</v>
      </c>
      <c r="D52" s="926"/>
      <c r="E52" s="927">
        <v>1858</v>
      </c>
      <c r="F52" s="927">
        <v>1904</v>
      </c>
      <c r="G52" s="927">
        <v>1855</v>
      </c>
      <c r="H52" s="927">
        <v>1864</v>
      </c>
      <c r="I52" s="927">
        <v>1829</v>
      </c>
      <c r="J52" s="927">
        <v>2049</v>
      </c>
      <c r="K52" s="927">
        <v>1974</v>
      </c>
      <c r="L52" s="927">
        <v>1884</v>
      </c>
      <c r="M52" s="927">
        <v>1799</v>
      </c>
      <c r="N52" s="486"/>
      <c r="O52" s="370">
        <v>4403</v>
      </c>
    </row>
    <row r="53" spans="1:15" ht="10.5" customHeight="1" x14ac:dyDescent="0.2">
      <c r="A53" s="370"/>
      <c r="B53" s="432"/>
      <c r="C53" s="930" t="s">
        <v>62</v>
      </c>
      <c r="D53" s="926"/>
      <c r="E53" s="927">
        <v>37412</v>
      </c>
      <c r="F53" s="927">
        <v>38917</v>
      </c>
      <c r="G53" s="927">
        <v>35899</v>
      </c>
      <c r="H53" s="927">
        <v>35677</v>
      </c>
      <c r="I53" s="927">
        <v>35713</v>
      </c>
      <c r="J53" s="927">
        <v>38251</v>
      </c>
      <c r="K53" s="927">
        <v>37024</v>
      </c>
      <c r="L53" s="927">
        <v>36578</v>
      </c>
      <c r="M53" s="927">
        <v>35728</v>
      </c>
      <c r="N53" s="486"/>
      <c r="O53" s="370">
        <v>88638</v>
      </c>
    </row>
    <row r="54" spans="1:15" ht="10.5" customHeight="1" x14ac:dyDescent="0.2">
      <c r="A54" s="370"/>
      <c r="B54" s="432"/>
      <c r="C54" s="930" t="s">
        <v>78</v>
      </c>
      <c r="D54" s="926"/>
      <c r="E54" s="927">
        <v>6283</v>
      </c>
      <c r="F54" s="927">
        <v>6322</v>
      </c>
      <c r="G54" s="927">
        <v>6009</v>
      </c>
      <c r="H54" s="927">
        <v>6095</v>
      </c>
      <c r="I54" s="927">
        <v>6315</v>
      </c>
      <c r="J54" s="927">
        <v>7000</v>
      </c>
      <c r="K54" s="927">
        <v>6677</v>
      </c>
      <c r="L54" s="927">
        <v>6591</v>
      </c>
      <c r="M54" s="927">
        <v>6202</v>
      </c>
      <c r="N54" s="486"/>
      <c r="O54" s="370">
        <v>18640</v>
      </c>
    </row>
    <row r="55" spans="1:15" ht="10.5" customHeight="1" x14ac:dyDescent="0.2">
      <c r="A55" s="370"/>
      <c r="B55" s="432"/>
      <c r="C55" s="930" t="s">
        <v>57</v>
      </c>
      <c r="D55" s="926"/>
      <c r="E55" s="927">
        <v>15086</v>
      </c>
      <c r="F55" s="927">
        <v>15450</v>
      </c>
      <c r="G55" s="927">
        <v>14715</v>
      </c>
      <c r="H55" s="927">
        <v>14547</v>
      </c>
      <c r="I55" s="927">
        <v>14850</v>
      </c>
      <c r="J55" s="927">
        <v>15828</v>
      </c>
      <c r="K55" s="927">
        <v>15677</v>
      </c>
      <c r="L55" s="927">
        <v>15207</v>
      </c>
      <c r="M55" s="927">
        <v>14643</v>
      </c>
      <c r="N55" s="486"/>
      <c r="O55" s="370">
        <v>35533</v>
      </c>
    </row>
    <row r="56" spans="1:15" ht="10.5" customHeight="1" x14ac:dyDescent="0.2">
      <c r="A56" s="370"/>
      <c r="B56" s="432"/>
      <c r="C56" s="930" t="s">
        <v>64</v>
      </c>
      <c r="D56" s="926"/>
      <c r="E56" s="927">
        <v>2621</v>
      </c>
      <c r="F56" s="927">
        <v>2717</v>
      </c>
      <c r="G56" s="927">
        <v>2505</v>
      </c>
      <c r="H56" s="927">
        <v>2463</v>
      </c>
      <c r="I56" s="927">
        <v>2410</v>
      </c>
      <c r="J56" s="927">
        <v>2648</v>
      </c>
      <c r="K56" s="927">
        <v>2582</v>
      </c>
      <c r="L56" s="927">
        <v>2525</v>
      </c>
      <c r="M56" s="927">
        <v>2369</v>
      </c>
      <c r="N56" s="486"/>
      <c r="O56" s="370">
        <v>6979</v>
      </c>
    </row>
    <row r="57" spans="1:15" ht="10.5" customHeight="1" x14ac:dyDescent="0.2">
      <c r="A57" s="370"/>
      <c r="B57" s="432"/>
      <c r="C57" s="930" t="s">
        <v>66</v>
      </c>
      <c r="D57" s="926"/>
      <c r="E57" s="927">
        <v>2621</v>
      </c>
      <c r="F57" s="927">
        <v>2766</v>
      </c>
      <c r="G57" s="927">
        <v>2602</v>
      </c>
      <c r="H57" s="927">
        <v>2608</v>
      </c>
      <c r="I57" s="927">
        <v>2708</v>
      </c>
      <c r="J57" s="927">
        <v>2880</v>
      </c>
      <c r="K57" s="927">
        <v>2816</v>
      </c>
      <c r="L57" s="927">
        <v>2765</v>
      </c>
      <c r="M57" s="927">
        <v>2634</v>
      </c>
      <c r="N57" s="486"/>
      <c r="O57" s="370">
        <v>5622</v>
      </c>
    </row>
    <row r="58" spans="1:15" ht="10.5" customHeight="1" x14ac:dyDescent="0.2">
      <c r="A58" s="370"/>
      <c r="B58" s="432"/>
      <c r="C58" s="930" t="s">
        <v>76</v>
      </c>
      <c r="D58" s="926"/>
      <c r="E58" s="927">
        <v>4900</v>
      </c>
      <c r="F58" s="927">
        <v>5191</v>
      </c>
      <c r="G58" s="927">
        <v>4740</v>
      </c>
      <c r="H58" s="927">
        <v>4791</v>
      </c>
      <c r="I58" s="927">
        <v>4925</v>
      </c>
      <c r="J58" s="927">
        <v>5302</v>
      </c>
      <c r="K58" s="927">
        <v>5335</v>
      </c>
      <c r="L58" s="927">
        <v>5223</v>
      </c>
      <c r="M58" s="927">
        <v>4951</v>
      </c>
      <c r="N58" s="486"/>
      <c r="O58" s="370">
        <v>12225</v>
      </c>
    </row>
    <row r="59" spans="1:15" ht="10.5" customHeight="1" x14ac:dyDescent="0.2">
      <c r="A59" s="370"/>
      <c r="B59" s="432"/>
      <c r="C59" s="930" t="s">
        <v>129</v>
      </c>
      <c r="D59" s="926"/>
      <c r="E59" s="927">
        <v>6603</v>
      </c>
      <c r="F59" s="927">
        <v>6631</v>
      </c>
      <c r="G59" s="927">
        <v>6342</v>
      </c>
      <c r="H59" s="927">
        <v>6391</v>
      </c>
      <c r="I59" s="927">
        <v>6463</v>
      </c>
      <c r="J59" s="927">
        <v>6927</v>
      </c>
      <c r="K59" s="927">
        <v>6816</v>
      </c>
      <c r="L59" s="927">
        <v>6498</v>
      </c>
      <c r="M59" s="927">
        <v>6117</v>
      </c>
      <c r="N59" s="486"/>
      <c r="O59" s="370">
        <v>8291</v>
      </c>
    </row>
    <row r="60" spans="1:15" ht="10.5" customHeight="1" x14ac:dyDescent="0.2">
      <c r="A60" s="370"/>
      <c r="B60" s="432"/>
      <c r="C60" s="930" t="s">
        <v>130</v>
      </c>
      <c r="D60" s="926"/>
      <c r="E60" s="927">
        <v>5315</v>
      </c>
      <c r="F60" s="927">
        <v>5288</v>
      </c>
      <c r="G60" s="927">
        <v>5330</v>
      </c>
      <c r="H60" s="927">
        <v>5231</v>
      </c>
      <c r="I60" s="927">
        <v>5345</v>
      </c>
      <c r="J60" s="927">
        <v>5540</v>
      </c>
      <c r="K60" s="927">
        <v>5590</v>
      </c>
      <c r="L60" s="927">
        <v>5414</v>
      </c>
      <c r="M60" s="927">
        <v>5209</v>
      </c>
      <c r="N60" s="486"/>
      <c r="O60" s="370">
        <v>12043</v>
      </c>
    </row>
    <row r="61" spans="1:15" s="408" customFormat="1" ht="11.25" customHeight="1" x14ac:dyDescent="0.2">
      <c r="A61" s="404"/>
      <c r="B61" s="679"/>
      <c r="C61" s="1031" t="s">
        <v>145</v>
      </c>
      <c r="D61" s="1031"/>
      <c r="E61" s="406"/>
      <c r="F61" s="406"/>
      <c r="G61" s="406"/>
      <c r="H61" s="406"/>
      <c r="I61" s="406"/>
      <c r="J61" s="406"/>
      <c r="K61" s="406"/>
      <c r="L61" s="406"/>
      <c r="M61" s="406"/>
      <c r="N61" s="698"/>
      <c r="O61" s="404"/>
    </row>
    <row r="62" spans="1:15" s="384" customFormat="1" x14ac:dyDescent="0.2">
      <c r="A62" s="382"/>
      <c r="B62" s="1042"/>
      <c r="C62" s="1678" t="s">
        <v>146</v>
      </c>
      <c r="D62" s="1678"/>
      <c r="E62" s="1085">
        <v>492.40622452202803</v>
      </c>
      <c r="F62" s="1085">
        <v>488.66444497623598</v>
      </c>
      <c r="G62" s="1085">
        <v>491.47</v>
      </c>
      <c r="H62" s="1085">
        <v>492.83</v>
      </c>
      <c r="I62" s="1085">
        <v>496.67</v>
      </c>
      <c r="J62" s="1085">
        <v>486.2</v>
      </c>
      <c r="K62" s="1085">
        <v>497.1</v>
      </c>
      <c r="L62" s="1085">
        <v>494.2</v>
      </c>
      <c r="M62" s="1085">
        <v>498.48</v>
      </c>
      <c r="N62" s="582"/>
      <c r="O62" s="382">
        <v>491.25</v>
      </c>
    </row>
    <row r="63" spans="1:15" s="384" customFormat="1" ht="17.25" customHeight="1" x14ac:dyDescent="0.2">
      <c r="A63" s="382"/>
      <c r="B63" s="1042"/>
      <c r="C63" s="1679" t="s">
        <v>619</v>
      </c>
      <c r="D63" s="1679"/>
      <c r="E63" s="1679"/>
      <c r="F63" s="1679"/>
      <c r="G63" s="1679"/>
      <c r="H63" s="1679"/>
      <c r="I63" s="1679"/>
      <c r="J63" s="1679"/>
      <c r="K63" s="1679"/>
      <c r="L63" s="1679"/>
      <c r="M63" s="1679"/>
      <c r="N63" s="582"/>
      <c r="O63" s="382"/>
    </row>
    <row r="64" spans="1:15" ht="5.25" customHeight="1" thickBot="1" x14ac:dyDescent="0.25">
      <c r="A64" s="370"/>
      <c r="B64" s="432"/>
      <c r="C64" s="328"/>
      <c r="D64" s="328"/>
      <c r="E64" s="328"/>
      <c r="F64" s="328"/>
      <c r="G64" s="328"/>
      <c r="H64" s="328"/>
      <c r="I64" s="328"/>
      <c r="J64" s="328"/>
      <c r="K64" s="328"/>
      <c r="L64" s="328"/>
      <c r="M64" s="328"/>
      <c r="N64" s="486"/>
      <c r="O64" s="370"/>
    </row>
    <row r="65" spans="1:15" ht="13.5" thickBot="1" x14ac:dyDescent="0.25">
      <c r="A65" s="370"/>
      <c r="B65" s="432"/>
      <c r="C65" s="1657" t="s">
        <v>22</v>
      </c>
      <c r="D65" s="1658"/>
      <c r="E65" s="1658"/>
      <c r="F65" s="1658"/>
      <c r="G65" s="1658"/>
      <c r="H65" s="1658"/>
      <c r="I65" s="1658"/>
      <c r="J65" s="1658"/>
      <c r="K65" s="1658"/>
      <c r="L65" s="1658"/>
      <c r="M65" s="1659"/>
      <c r="N65" s="486"/>
      <c r="O65" s="370"/>
    </row>
    <row r="66" spans="1:15" ht="8.25" customHeight="1" x14ac:dyDescent="0.2">
      <c r="A66" s="370"/>
      <c r="B66" s="432"/>
      <c r="C66" s="1090" t="s">
        <v>77</v>
      </c>
      <c r="D66" s="396"/>
      <c r="E66" s="411"/>
      <c r="F66" s="411"/>
      <c r="G66" s="411"/>
      <c r="H66" s="411"/>
      <c r="I66" s="411"/>
      <c r="J66" s="411"/>
      <c r="K66" s="411"/>
      <c r="L66" s="411"/>
      <c r="M66" s="411"/>
      <c r="N66" s="486"/>
      <c r="O66" s="370"/>
    </row>
    <row r="67" spans="1:15" x14ac:dyDescent="0.2">
      <c r="A67" s="370"/>
      <c r="B67" s="432"/>
      <c r="C67" s="1666" t="s">
        <v>142</v>
      </c>
      <c r="D67" s="1666"/>
      <c r="E67" s="406">
        <f t="shared" ref="E67:M67" si="0">+E68+E69</f>
        <v>139412</v>
      </c>
      <c r="F67" s="406">
        <f t="shared" si="0"/>
        <v>132366</v>
      </c>
      <c r="G67" s="406">
        <f t="shared" si="0"/>
        <v>149891</v>
      </c>
      <c r="H67" s="406">
        <f t="shared" si="0"/>
        <v>139038</v>
      </c>
      <c r="I67" s="406">
        <f t="shared" si="0"/>
        <v>134555</v>
      </c>
      <c r="J67" s="406">
        <f t="shared" si="0"/>
        <v>163784</v>
      </c>
      <c r="K67" s="406">
        <f t="shared" si="0"/>
        <v>171213</v>
      </c>
      <c r="L67" s="406">
        <f t="shared" si="0"/>
        <v>145105</v>
      </c>
      <c r="M67" s="406">
        <f t="shared" si="0"/>
        <v>139107</v>
      </c>
      <c r="N67" s="486"/>
      <c r="O67" s="370"/>
    </row>
    <row r="68" spans="1:15" ht="12" customHeight="1" x14ac:dyDescent="0.2">
      <c r="A68" s="370"/>
      <c r="B68" s="432"/>
      <c r="C68" s="930" t="s">
        <v>71</v>
      </c>
      <c r="D68" s="929"/>
      <c r="E68" s="927">
        <v>56617</v>
      </c>
      <c r="F68" s="927">
        <v>54134</v>
      </c>
      <c r="G68" s="927">
        <v>60411</v>
      </c>
      <c r="H68" s="927">
        <v>55699</v>
      </c>
      <c r="I68" s="927">
        <v>53740</v>
      </c>
      <c r="J68" s="927">
        <v>65151</v>
      </c>
      <c r="K68" s="927">
        <v>67856</v>
      </c>
      <c r="L68" s="927">
        <v>57704</v>
      </c>
      <c r="M68" s="927">
        <v>55464</v>
      </c>
      <c r="N68" s="486"/>
      <c r="O68" s="370"/>
    </row>
    <row r="69" spans="1:15" ht="12" customHeight="1" x14ac:dyDescent="0.2">
      <c r="A69" s="370"/>
      <c r="B69" s="432"/>
      <c r="C69" s="930" t="s">
        <v>70</v>
      </c>
      <c r="D69" s="929"/>
      <c r="E69" s="927">
        <v>82795</v>
      </c>
      <c r="F69" s="927">
        <v>78232</v>
      </c>
      <c r="G69" s="927">
        <v>89480</v>
      </c>
      <c r="H69" s="927">
        <v>83339</v>
      </c>
      <c r="I69" s="927">
        <v>80815</v>
      </c>
      <c r="J69" s="927">
        <v>98633</v>
      </c>
      <c r="K69" s="927">
        <v>103357</v>
      </c>
      <c r="L69" s="927">
        <v>87401</v>
      </c>
      <c r="M69" s="927">
        <v>83643</v>
      </c>
      <c r="N69" s="486"/>
      <c r="O69" s="370">
        <v>58328</v>
      </c>
    </row>
    <row r="70" spans="1:15" s="408" customFormat="1" ht="9" customHeight="1" x14ac:dyDescent="0.2">
      <c r="A70" s="404"/>
      <c r="B70" s="679"/>
      <c r="C70" s="1661" t="s">
        <v>618</v>
      </c>
      <c r="D70" s="1661"/>
      <c r="E70" s="1661"/>
      <c r="F70" s="1661"/>
      <c r="G70" s="1661"/>
      <c r="H70" s="1661"/>
      <c r="I70" s="1661"/>
      <c r="J70" s="1661"/>
      <c r="K70" s="1661"/>
      <c r="L70" s="1661"/>
      <c r="M70" s="1661"/>
      <c r="N70" s="486"/>
      <c r="O70" s="404"/>
    </row>
    <row r="71" spans="1:15" ht="9" customHeight="1" x14ac:dyDescent="0.2">
      <c r="A71" s="370"/>
      <c r="B71" s="432"/>
      <c r="C71" s="1654" t="s">
        <v>481</v>
      </c>
      <c r="D71" s="1654"/>
      <c r="E71" s="1654"/>
      <c r="F71" s="1654"/>
      <c r="G71" s="1654"/>
      <c r="H71" s="1654"/>
      <c r="I71" s="1654"/>
      <c r="J71" s="1654"/>
      <c r="K71" s="1654"/>
      <c r="L71" s="1654"/>
      <c r="M71" s="1654"/>
      <c r="N71" s="1039"/>
      <c r="O71" s="370"/>
    </row>
    <row r="72" spans="1:15" ht="9" customHeight="1" x14ac:dyDescent="0.2">
      <c r="A72" s="370"/>
      <c r="B72" s="432"/>
      <c r="C72" s="932" t="s">
        <v>482</v>
      </c>
      <c r="D72" s="932"/>
      <c r="E72" s="932"/>
      <c r="F72" s="932"/>
      <c r="G72" s="932"/>
      <c r="H72" s="932"/>
      <c r="I72" s="932"/>
      <c r="J72" s="1040"/>
      <c r="K72" s="1654"/>
      <c r="L72" s="1654"/>
      <c r="M72" s="1654"/>
      <c r="N72" s="1654"/>
      <c r="O72" s="370"/>
    </row>
    <row r="73" spans="1:15" ht="10.5" customHeight="1" x14ac:dyDescent="0.2">
      <c r="A73" s="370"/>
      <c r="B73" s="432"/>
      <c r="C73" s="934" t="s">
        <v>411</v>
      </c>
      <c r="D73" s="89"/>
      <c r="E73" s="89"/>
      <c r="F73" s="89"/>
      <c r="G73" s="702" t="s">
        <v>133</v>
      </c>
      <c r="H73" s="89"/>
      <c r="I73" s="89"/>
      <c r="J73" s="89"/>
      <c r="K73" s="89"/>
      <c r="L73" s="89"/>
      <c r="M73" s="89"/>
      <c r="N73" s="486"/>
      <c r="O73" s="370"/>
    </row>
    <row r="74" spans="1:15" x14ac:dyDescent="0.2">
      <c r="A74" s="370"/>
      <c r="B74" s="1043">
        <v>20</v>
      </c>
      <c r="C74" s="1677">
        <v>43586</v>
      </c>
      <c r="D74" s="1649"/>
      <c r="E74" s="1041"/>
      <c r="F74" s="1041"/>
      <c r="G74" s="377"/>
      <c r="H74" s="377"/>
      <c r="I74" s="377"/>
      <c r="J74" s="377"/>
      <c r="K74" s="1656"/>
      <c r="L74" s="1656"/>
      <c r="M74" s="1656"/>
      <c r="O74" s="377"/>
    </row>
  </sheetData>
  <mergeCells count="24">
    <mergeCell ref="C38:D38"/>
    <mergeCell ref="C39:D39"/>
    <mergeCell ref="C70:H70"/>
    <mergeCell ref="C40:D40"/>
    <mergeCell ref="C62:D62"/>
    <mergeCell ref="C63:M63"/>
    <mergeCell ref="C65:M65"/>
    <mergeCell ref="C67:D67"/>
    <mergeCell ref="E6:I6"/>
    <mergeCell ref="J6:M6"/>
    <mergeCell ref="K1:M1"/>
    <mergeCell ref="C74:D74"/>
    <mergeCell ref="C4:M4"/>
    <mergeCell ref="C8:D8"/>
    <mergeCell ref="C35:D35"/>
    <mergeCell ref="C31:M31"/>
    <mergeCell ref="C33:D33"/>
    <mergeCell ref="C9:D9"/>
    <mergeCell ref="I70:M70"/>
    <mergeCell ref="C71:M71"/>
    <mergeCell ref="K72:N72"/>
    <mergeCell ref="K74:M74"/>
    <mergeCell ref="C36:D36"/>
    <mergeCell ref="C37:D37"/>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3"/>
  <sheetViews>
    <sheetView zoomScaleNormal="100" workbookViewId="0"/>
  </sheetViews>
  <sheetFormatPr defaultRowHeight="12.75" x14ac:dyDescent="0.2"/>
  <cols>
    <col min="1" max="1" width="0.85546875" style="375" customWidth="1"/>
    <col min="2" max="2" width="2.5703125" style="375" customWidth="1"/>
    <col min="3" max="3" width="0.7109375" style="375" customWidth="1"/>
    <col min="4" max="4" width="31.7109375" style="375" customWidth="1"/>
    <col min="5" max="7" width="5" style="620" customWidth="1"/>
    <col min="8" max="8" width="5" style="536" customWidth="1"/>
    <col min="9" max="11" width="4.7109375" style="536" customWidth="1"/>
    <col min="12" max="13" width="4.7109375" style="620" customWidth="1"/>
    <col min="14" max="15" width="4.7109375" style="536" customWidth="1"/>
    <col min="16" max="16" width="4.7109375" style="620" customWidth="1"/>
    <col min="17" max="17" width="5.28515625" style="620" customWidth="1"/>
    <col min="18" max="18" width="2.42578125" style="647" customWidth="1"/>
    <col min="19" max="19" width="0.85546875" style="375" customWidth="1"/>
    <col min="20" max="16384" width="9.140625" style="375"/>
  </cols>
  <sheetData>
    <row r="1" spans="1:19" ht="13.5" customHeight="1" x14ac:dyDescent="0.2">
      <c r="A1" s="370"/>
      <c r="B1" s="1394"/>
      <c r="C1" s="1394"/>
      <c r="D1" s="1680" t="s">
        <v>309</v>
      </c>
      <c r="E1" s="1680"/>
      <c r="F1" s="1680"/>
      <c r="G1" s="1680"/>
      <c r="H1" s="1680"/>
      <c r="I1" s="1680"/>
      <c r="J1" s="1680"/>
      <c r="K1" s="1680"/>
      <c r="L1" s="556"/>
      <c r="M1" s="556"/>
      <c r="N1" s="556"/>
      <c r="O1" s="556"/>
      <c r="P1" s="556"/>
      <c r="Q1" s="556"/>
      <c r="R1" s="1062"/>
      <c r="S1" s="370"/>
    </row>
    <row r="2" spans="1:19" ht="6" customHeight="1" x14ac:dyDescent="0.2">
      <c r="A2" s="370"/>
      <c r="B2" s="1395"/>
      <c r="C2" s="1395"/>
      <c r="D2" s="1395"/>
      <c r="E2" s="585"/>
      <c r="F2" s="585"/>
      <c r="G2" s="585"/>
      <c r="H2" s="586"/>
      <c r="I2" s="586"/>
      <c r="J2" s="586"/>
      <c r="K2" s="586"/>
      <c r="L2" s="585"/>
      <c r="M2" s="585"/>
      <c r="N2" s="586"/>
      <c r="O2" s="586"/>
      <c r="P2" s="585"/>
      <c r="Q2" s="585" t="s">
        <v>310</v>
      </c>
      <c r="R2" s="1061"/>
      <c r="S2" s="380"/>
    </row>
    <row r="3" spans="1:19" ht="13.5" customHeight="1" thickBot="1" x14ac:dyDescent="0.25">
      <c r="A3" s="370"/>
      <c r="B3" s="380"/>
      <c r="C3" s="380"/>
      <c r="D3" s="380"/>
      <c r="E3" s="587"/>
      <c r="F3" s="587"/>
      <c r="G3" s="587"/>
      <c r="H3" s="542"/>
      <c r="I3" s="542"/>
      <c r="J3" s="542"/>
      <c r="K3" s="542"/>
      <c r="L3" s="587"/>
      <c r="M3" s="587"/>
      <c r="N3" s="542"/>
      <c r="O3" s="542"/>
      <c r="P3" s="1681" t="s">
        <v>72</v>
      </c>
      <c r="Q3" s="1681"/>
      <c r="R3" s="1050"/>
      <c r="S3" s="380"/>
    </row>
    <row r="4" spans="1:19" ht="13.5" customHeight="1" thickBot="1" x14ac:dyDescent="0.25">
      <c r="A4" s="370"/>
      <c r="B4" s="380"/>
      <c r="C4" s="570" t="s">
        <v>370</v>
      </c>
      <c r="D4" s="588"/>
      <c r="E4" s="589"/>
      <c r="F4" s="589"/>
      <c r="G4" s="589"/>
      <c r="H4" s="589"/>
      <c r="I4" s="589"/>
      <c r="J4" s="589"/>
      <c r="K4" s="589"/>
      <c r="L4" s="589"/>
      <c r="M4" s="589"/>
      <c r="N4" s="589"/>
      <c r="O4" s="589"/>
      <c r="P4" s="589"/>
      <c r="Q4" s="590"/>
      <c r="R4" s="1051"/>
      <c r="S4" s="86"/>
    </row>
    <row r="5" spans="1:19" s="397" customFormat="1" ht="4.5" customHeight="1" x14ac:dyDescent="0.2">
      <c r="A5" s="370"/>
      <c r="B5" s="380"/>
      <c r="C5" s="591"/>
      <c r="D5" s="591"/>
      <c r="E5" s="592"/>
      <c r="F5" s="592"/>
      <c r="G5" s="592"/>
      <c r="H5" s="592"/>
      <c r="I5" s="592"/>
      <c r="J5" s="592"/>
      <c r="K5" s="592"/>
      <c r="L5" s="592"/>
      <c r="M5" s="592"/>
      <c r="N5" s="592"/>
      <c r="O5" s="592"/>
      <c r="P5" s="592"/>
      <c r="Q5" s="592"/>
      <c r="R5" s="1051"/>
      <c r="S5" s="86"/>
    </row>
    <row r="6" spans="1:19" s="397" customFormat="1" ht="13.5" customHeight="1" x14ac:dyDescent="0.2">
      <c r="A6" s="370"/>
      <c r="B6" s="380"/>
      <c r="C6" s="591"/>
      <c r="D6" s="591"/>
      <c r="E6" s="1604">
        <v>2018</v>
      </c>
      <c r="F6" s="1604"/>
      <c r="G6" s="1604"/>
      <c r="H6" s="1604"/>
      <c r="I6" s="1604"/>
      <c r="J6" s="1604"/>
      <c r="K6" s="1604"/>
      <c r="L6" s="1604"/>
      <c r="M6" s="1604"/>
      <c r="N6" s="1682">
        <v>2019</v>
      </c>
      <c r="O6" s="1682"/>
      <c r="P6" s="1682"/>
      <c r="Q6" s="1682"/>
      <c r="R6" s="1051"/>
      <c r="S6" s="86"/>
    </row>
    <row r="7" spans="1:19" s="397" customFormat="1" ht="13.5" customHeight="1" x14ac:dyDescent="0.2">
      <c r="A7" s="370"/>
      <c r="B7" s="380"/>
      <c r="C7" s="591"/>
      <c r="D7" s="591"/>
      <c r="E7" s="692" t="s">
        <v>101</v>
      </c>
      <c r="F7" s="692" t="s">
        <v>100</v>
      </c>
      <c r="G7" s="692" t="s">
        <v>99</v>
      </c>
      <c r="H7" s="692" t="s">
        <v>98</v>
      </c>
      <c r="I7" s="692" t="s">
        <v>97</v>
      </c>
      <c r="J7" s="692" t="s">
        <v>96</v>
      </c>
      <c r="K7" s="692" t="s">
        <v>95</v>
      </c>
      <c r="L7" s="692" t="s">
        <v>94</v>
      </c>
      <c r="M7" s="692" t="s">
        <v>93</v>
      </c>
      <c r="N7" s="692" t="s">
        <v>92</v>
      </c>
      <c r="O7" s="692" t="s">
        <v>103</v>
      </c>
      <c r="P7" s="692" t="s">
        <v>102</v>
      </c>
      <c r="Q7" s="692" t="s">
        <v>101</v>
      </c>
      <c r="R7" s="1051"/>
      <c r="S7" s="388"/>
    </row>
    <row r="8" spans="1:19" s="397" customFormat="1" ht="3.75" customHeight="1" x14ac:dyDescent="0.2">
      <c r="A8" s="370"/>
      <c r="B8" s="380"/>
      <c r="C8" s="591"/>
      <c r="D8" s="591"/>
      <c r="E8" s="388"/>
      <c r="F8" s="388"/>
      <c r="G8" s="388"/>
      <c r="H8" s="388"/>
      <c r="I8" s="388"/>
      <c r="J8" s="388"/>
      <c r="K8" s="388"/>
      <c r="L8" s="388"/>
      <c r="M8" s="388"/>
      <c r="N8" s="388"/>
      <c r="O8" s="388"/>
      <c r="P8" s="388"/>
      <c r="Q8" s="388"/>
      <c r="R8" s="1051"/>
      <c r="S8" s="388"/>
    </row>
    <row r="9" spans="1:19" s="594" customFormat="1" ht="15.75" customHeight="1" x14ac:dyDescent="0.2">
      <c r="A9" s="593"/>
      <c r="B9" s="1046"/>
      <c r="C9" s="1393" t="s">
        <v>296</v>
      </c>
      <c r="D9" s="1393"/>
      <c r="E9" s="325">
        <v>2.3754568838328258</v>
      </c>
      <c r="F9" s="325">
        <v>2.4126129797613216</v>
      </c>
      <c r="G9" s="325">
        <v>2.5141298887012371</v>
      </c>
      <c r="H9" s="325">
        <v>2.5756381521251703</v>
      </c>
      <c r="I9" s="325">
        <v>2.6411735154072282</v>
      </c>
      <c r="J9" s="325">
        <v>2.5997806862777932</v>
      </c>
      <c r="K9" s="325">
        <v>2.5998645649405518</v>
      </c>
      <c r="L9" s="325">
        <v>2.5363084151992852</v>
      </c>
      <c r="M9" s="325">
        <v>2.5640910389279217</v>
      </c>
      <c r="N9" s="325">
        <v>2.5249909422641985</v>
      </c>
      <c r="O9" s="325">
        <v>2.6128242174099521</v>
      </c>
      <c r="P9" s="325">
        <v>2.5079920154296458</v>
      </c>
      <c r="Q9" s="325">
        <v>2.4630438939311232</v>
      </c>
      <c r="R9" s="1052"/>
      <c r="S9" s="358"/>
    </row>
    <row r="10" spans="1:19" s="594" customFormat="1" ht="15.75" customHeight="1" x14ac:dyDescent="0.2">
      <c r="A10" s="593"/>
      <c r="B10" s="1046"/>
      <c r="C10" s="1393" t="s">
        <v>297</v>
      </c>
      <c r="D10" s="211"/>
      <c r="E10" s="595"/>
      <c r="F10" s="595"/>
      <c r="G10" s="595"/>
      <c r="H10" s="595"/>
      <c r="I10" s="595"/>
      <c r="J10" s="595"/>
      <c r="K10" s="595"/>
      <c r="L10" s="595"/>
      <c r="M10" s="595"/>
      <c r="N10" s="595"/>
      <c r="O10" s="595"/>
      <c r="P10" s="595"/>
      <c r="Q10" s="595"/>
      <c r="R10" s="1053"/>
      <c r="S10" s="358"/>
    </row>
    <row r="11" spans="1:19" s="397" customFormat="1" ht="11.25" customHeight="1" x14ac:dyDescent="0.2">
      <c r="A11" s="370"/>
      <c r="B11" s="380"/>
      <c r="C11" s="380"/>
      <c r="D11" s="94" t="s">
        <v>448</v>
      </c>
      <c r="E11" s="596">
        <v>1.3340175085444443</v>
      </c>
      <c r="F11" s="596">
        <v>0.67915412652222218</v>
      </c>
      <c r="G11" s="596">
        <v>0.18943760514444433</v>
      </c>
      <c r="H11" s="596">
        <v>0.26562005401111088</v>
      </c>
      <c r="I11" s="596">
        <v>0.80780196857777753</v>
      </c>
      <c r="J11" s="596">
        <v>0.18449300158888882</v>
      </c>
      <c r="K11" s="596">
        <v>-0.46166046376666653</v>
      </c>
      <c r="L11" s="596">
        <v>-1.1817290355444443</v>
      </c>
      <c r="M11" s="596">
        <v>-0.77051726721111091</v>
      </c>
      <c r="N11" s="596">
        <v>-1.0048560179999999</v>
      </c>
      <c r="O11" s="596">
        <v>-1.2307554038777779</v>
      </c>
      <c r="P11" s="596">
        <v>-2.0727102695999999</v>
      </c>
      <c r="Q11" s="596">
        <v>-2.8730736150555551</v>
      </c>
      <c r="R11" s="1054"/>
      <c r="S11" s="86"/>
    </row>
    <row r="12" spans="1:19" s="397" customFormat="1" ht="12.75" customHeight="1" x14ac:dyDescent="0.2">
      <c r="A12" s="370"/>
      <c r="B12" s="380"/>
      <c r="C12" s="380"/>
      <c r="D12" s="94" t="s">
        <v>445</v>
      </c>
      <c r="E12" s="596">
        <v>-65.796376934404165</v>
      </c>
      <c r="F12" s="596">
        <v>-63.957753992687508</v>
      </c>
      <c r="G12" s="596">
        <v>-62.343863546520829</v>
      </c>
      <c r="H12" s="596">
        <v>-59.987492479637496</v>
      </c>
      <c r="I12" s="596">
        <v>-58.714727341820833</v>
      </c>
      <c r="J12" s="596">
        <v>-56.959686244804175</v>
      </c>
      <c r="K12" s="596">
        <v>-56.255727267304167</v>
      </c>
      <c r="L12" s="596">
        <v>-53.0551513995375</v>
      </c>
      <c r="M12" s="596">
        <v>-50.684638788487497</v>
      </c>
      <c r="N12" s="596">
        <v>-47.727719587120838</v>
      </c>
      <c r="O12" s="596">
        <v>-46.70264429692083</v>
      </c>
      <c r="P12" s="596">
        <v>-46.554121737104168</v>
      </c>
      <c r="Q12" s="596">
        <v>-45.40375141525417</v>
      </c>
      <c r="R12" s="1054"/>
      <c r="S12" s="86"/>
    </row>
    <row r="13" spans="1:19" s="397" customFormat="1" ht="12" customHeight="1" x14ac:dyDescent="0.2">
      <c r="A13" s="370"/>
      <c r="B13" s="380"/>
      <c r="C13" s="380"/>
      <c r="D13" s="94" t="s">
        <v>446</v>
      </c>
      <c r="E13" s="596">
        <v>3.2241351739555557</v>
      </c>
      <c r="F13" s="596">
        <v>3.6013563659777774</v>
      </c>
      <c r="G13" s="596">
        <v>3.4429498757444446</v>
      </c>
      <c r="H13" s="596">
        <v>3.1796805044222225</v>
      </c>
      <c r="I13" s="596">
        <v>2.8568561823</v>
      </c>
      <c r="J13" s="596">
        <v>3.1557774695666669</v>
      </c>
      <c r="K13" s="596">
        <v>3.8102961387999996</v>
      </c>
      <c r="L13" s="596">
        <v>3.6889469353777771</v>
      </c>
      <c r="M13" s="596">
        <v>3.3308503850333331</v>
      </c>
      <c r="N13" s="596">
        <v>2.9823299436222221</v>
      </c>
      <c r="O13" s="596">
        <v>3.6846437420222222</v>
      </c>
      <c r="P13" s="596">
        <v>3.578150343855556</v>
      </c>
      <c r="Q13" s="596">
        <v>3.2002344880333333</v>
      </c>
      <c r="R13" s="1054"/>
      <c r="S13" s="86"/>
    </row>
    <row r="14" spans="1:19" s="397" customFormat="1" ht="12" customHeight="1" x14ac:dyDescent="0.2">
      <c r="A14" s="370"/>
      <c r="B14" s="380"/>
      <c r="C14" s="380"/>
      <c r="D14" s="94" t="s">
        <v>148</v>
      </c>
      <c r="E14" s="596">
        <v>12.530727582444447</v>
      </c>
      <c r="F14" s="596">
        <v>12.700079268555555</v>
      </c>
      <c r="G14" s="596">
        <v>14.32430123711111</v>
      </c>
      <c r="H14" s="596">
        <v>16.125604514111114</v>
      </c>
      <c r="I14" s="596">
        <v>16.100968290333334</v>
      </c>
      <c r="J14" s="596">
        <v>15.557719787555556</v>
      </c>
      <c r="K14" s="596">
        <v>13.352358917777778</v>
      </c>
      <c r="L14" s="596">
        <v>12.725825419666664</v>
      </c>
      <c r="M14" s="596">
        <v>12.773711964111113</v>
      </c>
      <c r="N14" s="596">
        <v>15.437826539888889</v>
      </c>
      <c r="O14" s="596">
        <v>15.79918296188889</v>
      </c>
      <c r="P14" s="596">
        <v>14.792986039666667</v>
      </c>
      <c r="Q14" s="596">
        <v>13.665639760222225</v>
      </c>
      <c r="R14" s="1054"/>
      <c r="S14" s="86"/>
    </row>
    <row r="15" spans="1:19" s="397" customFormat="1" ht="10.5" customHeight="1" x14ac:dyDescent="0.2">
      <c r="A15" s="370"/>
      <c r="B15" s="380"/>
      <c r="C15" s="380"/>
      <c r="D15" s="169"/>
      <c r="E15" s="597"/>
      <c r="F15" s="597"/>
      <c r="G15" s="597"/>
      <c r="H15" s="597"/>
      <c r="I15" s="597"/>
      <c r="J15" s="597"/>
      <c r="K15" s="597"/>
      <c r="L15" s="597"/>
      <c r="M15" s="597"/>
      <c r="N15" s="597"/>
      <c r="O15" s="597"/>
      <c r="P15" s="597"/>
      <c r="Q15" s="597"/>
      <c r="R15" s="1054"/>
      <c r="S15" s="86"/>
    </row>
    <row r="16" spans="1:19" s="397" customFormat="1" ht="10.5" customHeight="1" x14ac:dyDescent="0.2">
      <c r="A16" s="370"/>
      <c r="B16" s="380"/>
      <c r="C16" s="380"/>
      <c r="D16" s="169"/>
      <c r="E16" s="597"/>
      <c r="F16" s="597"/>
      <c r="G16" s="597"/>
      <c r="H16" s="597"/>
      <c r="I16" s="597"/>
      <c r="J16" s="597"/>
      <c r="K16" s="597"/>
      <c r="L16" s="597"/>
      <c r="M16" s="597"/>
      <c r="N16" s="597"/>
      <c r="O16" s="597"/>
      <c r="P16" s="597"/>
      <c r="Q16" s="597"/>
      <c r="R16" s="1054"/>
      <c r="S16" s="86"/>
    </row>
    <row r="17" spans="1:19" s="397" customFormat="1" ht="10.5" customHeight="1" x14ac:dyDescent="0.2">
      <c r="A17" s="370"/>
      <c r="B17" s="380"/>
      <c r="C17" s="380"/>
      <c r="D17" s="169"/>
      <c r="E17" s="597"/>
      <c r="F17" s="597"/>
      <c r="G17" s="597"/>
      <c r="H17" s="597"/>
      <c r="I17" s="597"/>
      <c r="J17" s="597"/>
      <c r="K17" s="597"/>
      <c r="L17" s="597"/>
      <c r="M17" s="597"/>
      <c r="N17" s="597"/>
      <c r="O17" s="597"/>
      <c r="P17" s="597"/>
      <c r="Q17" s="597"/>
      <c r="R17" s="1054"/>
      <c r="S17" s="86"/>
    </row>
    <row r="18" spans="1:19" s="397" customFormat="1" ht="10.5" customHeight="1" x14ac:dyDescent="0.2">
      <c r="A18" s="370"/>
      <c r="B18" s="380"/>
      <c r="C18" s="380"/>
      <c r="D18" s="169"/>
      <c r="E18" s="597"/>
      <c r="F18" s="597"/>
      <c r="G18" s="597"/>
      <c r="H18" s="597"/>
      <c r="I18" s="597"/>
      <c r="J18" s="597"/>
      <c r="K18" s="597"/>
      <c r="L18" s="597"/>
      <c r="M18" s="597"/>
      <c r="N18" s="597"/>
      <c r="O18" s="597"/>
      <c r="P18" s="597"/>
      <c r="Q18" s="597"/>
      <c r="R18" s="1054"/>
      <c r="S18" s="86"/>
    </row>
    <row r="19" spans="1:19" s="397" customFormat="1" ht="10.5" customHeight="1" x14ac:dyDescent="0.2">
      <c r="A19" s="370"/>
      <c r="B19" s="380"/>
      <c r="C19" s="380"/>
      <c r="D19" s="169"/>
      <c r="E19" s="597"/>
      <c r="F19" s="597"/>
      <c r="G19" s="597"/>
      <c r="H19" s="597"/>
      <c r="I19" s="597"/>
      <c r="J19" s="597"/>
      <c r="K19" s="597"/>
      <c r="L19" s="597"/>
      <c r="M19" s="597"/>
      <c r="N19" s="597"/>
      <c r="O19" s="597"/>
      <c r="P19" s="597"/>
      <c r="Q19" s="597"/>
      <c r="R19" s="1054"/>
      <c r="S19" s="86"/>
    </row>
    <row r="20" spans="1:19" s="397" customFormat="1" ht="10.5" customHeight="1" x14ac:dyDescent="0.2">
      <c r="A20" s="370"/>
      <c r="B20" s="380"/>
      <c r="C20" s="380"/>
      <c r="D20" s="169"/>
      <c r="E20" s="597"/>
      <c r="F20" s="597"/>
      <c r="G20" s="597"/>
      <c r="H20" s="597"/>
      <c r="I20" s="597"/>
      <c r="J20" s="597"/>
      <c r="K20" s="597"/>
      <c r="L20" s="597"/>
      <c r="M20" s="597"/>
      <c r="N20" s="597"/>
      <c r="O20" s="597"/>
      <c r="P20" s="597"/>
      <c r="Q20" s="597"/>
      <c r="R20" s="1054"/>
      <c r="S20" s="86"/>
    </row>
    <row r="21" spans="1:19" s="397" customFormat="1" ht="10.5" customHeight="1" x14ac:dyDescent="0.2">
      <c r="A21" s="370"/>
      <c r="B21" s="380"/>
      <c r="C21" s="380"/>
      <c r="D21" s="169"/>
      <c r="E21" s="597"/>
      <c r="F21" s="597"/>
      <c r="G21" s="597"/>
      <c r="H21" s="597"/>
      <c r="I21" s="597"/>
      <c r="J21" s="597"/>
      <c r="K21" s="597"/>
      <c r="L21" s="597"/>
      <c r="M21" s="597"/>
      <c r="N21" s="597"/>
      <c r="O21" s="597"/>
      <c r="P21" s="597"/>
      <c r="Q21" s="597"/>
      <c r="R21" s="1054"/>
      <c r="S21" s="86"/>
    </row>
    <row r="22" spans="1:19" s="397" customFormat="1" ht="10.5" customHeight="1" x14ac:dyDescent="0.2">
      <c r="A22" s="370"/>
      <c r="B22" s="380"/>
      <c r="C22" s="380"/>
      <c r="D22" s="169"/>
      <c r="E22" s="597"/>
      <c r="F22" s="597"/>
      <c r="G22" s="597"/>
      <c r="H22" s="597"/>
      <c r="I22" s="597"/>
      <c r="J22" s="597"/>
      <c r="K22" s="597"/>
      <c r="L22" s="597"/>
      <c r="M22" s="597"/>
      <c r="N22" s="597"/>
      <c r="O22" s="597"/>
      <c r="P22" s="597"/>
      <c r="Q22" s="597"/>
      <c r="R22" s="1054"/>
      <c r="S22" s="86"/>
    </row>
    <row r="23" spans="1:19" s="397" customFormat="1" ht="10.5" customHeight="1" x14ac:dyDescent="0.2">
      <c r="A23" s="370"/>
      <c r="B23" s="380"/>
      <c r="C23" s="380"/>
      <c r="D23" s="169"/>
      <c r="E23" s="597"/>
      <c r="F23" s="597"/>
      <c r="G23" s="597"/>
      <c r="H23" s="597"/>
      <c r="I23" s="597"/>
      <c r="J23" s="597"/>
      <c r="K23" s="597"/>
      <c r="L23" s="597"/>
      <c r="M23" s="597"/>
      <c r="N23" s="597"/>
      <c r="O23" s="597"/>
      <c r="P23" s="597"/>
      <c r="Q23" s="597"/>
      <c r="R23" s="1054"/>
      <c r="S23" s="86"/>
    </row>
    <row r="24" spans="1:19" s="397" customFormat="1" ht="10.5" customHeight="1" x14ac:dyDescent="0.2">
      <c r="A24" s="370"/>
      <c r="B24" s="380"/>
      <c r="C24" s="380"/>
      <c r="D24" s="169"/>
      <c r="E24" s="597"/>
      <c r="F24" s="597"/>
      <c r="G24" s="597"/>
      <c r="H24" s="597"/>
      <c r="I24" s="597"/>
      <c r="J24" s="597"/>
      <c r="K24" s="597"/>
      <c r="L24" s="597"/>
      <c r="M24" s="597"/>
      <c r="N24" s="597"/>
      <c r="O24" s="597"/>
      <c r="P24" s="597"/>
      <c r="Q24" s="597"/>
      <c r="R24" s="1054"/>
      <c r="S24" s="86"/>
    </row>
    <row r="25" spans="1:19" s="397" customFormat="1" ht="10.5" customHeight="1" x14ac:dyDescent="0.2">
      <c r="A25" s="370"/>
      <c r="B25" s="380"/>
      <c r="C25" s="380"/>
      <c r="D25" s="169"/>
      <c r="E25" s="597"/>
      <c r="F25" s="597"/>
      <c r="G25" s="597"/>
      <c r="H25" s="597"/>
      <c r="I25" s="597"/>
      <c r="J25" s="597"/>
      <c r="K25" s="597"/>
      <c r="L25" s="597"/>
      <c r="M25" s="597"/>
      <c r="N25" s="597"/>
      <c r="O25" s="597"/>
      <c r="P25" s="597"/>
      <c r="Q25" s="597"/>
      <c r="R25" s="1054"/>
      <c r="S25" s="86"/>
    </row>
    <row r="26" spans="1:19" s="397" customFormat="1" ht="10.5" customHeight="1" x14ac:dyDescent="0.2">
      <c r="A26" s="370"/>
      <c r="B26" s="380"/>
      <c r="C26" s="380"/>
      <c r="D26" s="169"/>
      <c r="E26" s="597"/>
      <c r="F26" s="597"/>
      <c r="G26" s="597"/>
      <c r="H26" s="597"/>
      <c r="I26" s="597"/>
      <c r="J26" s="597"/>
      <c r="K26" s="597"/>
      <c r="L26" s="597"/>
      <c r="M26" s="597"/>
      <c r="N26" s="597"/>
      <c r="O26" s="597"/>
      <c r="P26" s="597"/>
      <c r="Q26" s="597"/>
      <c r="R26" s="1054"/>
      <c r="S26" s="86"/>
    </row>
    <row r="27" spans="1:19" s="397" customFormat="1" ht="10.5" customHeight="1" x14ac:dyDescent="0.2">
      <c r="A27" s="370"/>
      <c r="B27" s="380"/>
      <c r="C27" s="380"/>
      <c r="D27" s="169"/>
      <c r="E27" s="597"/>
      <c r="F27" s="597"/>
      <c r="G27" s="597"/>
      <c r="H27" s="597"/>
      <c r="I27" s="597"/>
      <c r="J27" s="597"/>
      <c r="K27" s="597"/>
      <c r="L27" s="597"/>
      <c r="M27" s="597"/>
      <c r="N27" s="597"/>
      <c r="O27" s="597"/>
      <c r="P27" s="597"/>
      <c r="Q27" s="597"/>
      <c r="R27" s="1054"/>
      <c r="S27" s="86"/>
    </row>
    <row r="28" spans="1:19" s="397" customFormat="1" ht="6" customHeight="1" x14ac:dyDescent="0.2">
      <c r="A28" s="370"/>
      <c r="B28" s="380"/>
      <c r="C28" s="380"/>
      <c r="D28" s="169"/>
      <c r="E28" s="597"/>
      <c r="F28" s="597"/>
      <c r="G28" s="597"/>
      <c r="H28" s="597"/>
      <c r="I28" s="597"/>
      <c r="J28" s="597"/>
      <c r="K28" s="597"/>
      <c r="L28" s="597"/>
      <c r="M28" s="597"/>
      <c r="N28" s="597"/>
      <c r="O28" s="597"/>
      <c r="P28" s="597"/>
      <c r="Q28" s="597"/>
      <c r="R28" s="1054"/>
      <c r="S28" s="86"/>
    </row>
    <row r="29" spans="1:19" s="594" customFormat="1" ht="15.75" customHeight="1" x14ac:dyDescent="0.2">
      <c r="A29" s="593"/>
      <c r="B29" s="1046"/>
      <c r="C29" s="1393" t="s">
        <v>295</v>
      </c>
      <c r="D29" s="211"/>
      <c r="E29" s="598"/>
      <c r="F29" s="599"/>
      <c r="G29" s="599"/>
      <c r="H29" s="599"/>
      <c r="I29" s="599"/>
      <c r="J29" s="599"/>
      <c r="K29" s="599"/>
      <c r="L29" s="599"/>
      <c r="M29" s="599"/>
      <c r="N29" s="599"/>
      <c r="O29" s="599"/>
      <c r="P29" s="599"/>
      <c r="Q29" s="599"/>
      <c r="R29" s="1055"/>
      <c r="S29" s="358"/>
    </row>
    <row r="30" spans="1:19" s="397" customFormat="1" ht="11.25" customHeight="1" x14ac:dyDescent="0.2">
      <c r="A30" s="370"/>
      <c r="B30" s="380"/>
      <c r="C30" s="1394"/>
      <c r="D30" s="94" t="s">
        <v>149</v>
      </c>
      <c r="E30" s="596">
        <v>6.7142409289333331</v>
      </c>
      <c r="F30" s="596">
        <v>6.4388352141</v>
      </c>
      <c r="G30" s="596">
        <v>5.7170574219666657</v>
      </c>
      <c r="H30" s="596">
        <v>5.1708296675000005</v>
      </c>
      <c r="I30" s="596">
        <v>4.6502287609333335</v>
      </c>
      <c r="J30" s="596">
        <v>4.2296542193999995</v>
      </c>
      <c r="K30" s="596">
        <v>3.4934488080000001</v>
      </c>
      <c r="L30" s="596">
        <v>3.1857293468000001</v>
      </c>
      <c r="M30" s="596">
        <v>3.035754617366667</v>
      </c>
      <c r="N30" s="596">
        <v>3.3251689008333334</v>
      </c>
      <c r="O30" s="596">
        <v>3.1422027291999997</v>
      </c>
      <c r="P30" s="596">
        <v>3.2508565574000001</v>
      </c>
      <c r="Q30" s="596">
        <v>3.6833980455999993</v>
      </c>
      <c r="R30" s="1056"/>
      <c r="S30" s="86"/>
    </row>
    <row r="31" spans="1:19" s="397" customFormat="1" ht="12.75" customHeight="1" x14ac:dyDescent="0.2">
      <c r="A31" s="370"/>
      <c r="B31" s="380"/>
      <c r="C31" s="1394"/>
      <c r="D31" s="94" t="s">
        <v>447</v>
      </c>
      <c r="E31" s="596">
        <v>4.5591675600000027E-2</v>
      </c>
      <c r="F31" s="596">
        <v>1.7132092698000001</v>
      </c>
      <c r="G31" s="596">
        <v>2.7429017478333333</v>
      </c>
      <c r="H31" s="596">
        <v>3.1983606617666669</v>
      </c>
      <c r="I31" s="596">
        <v>2.3129784818333334</v>
      </c>
      <c r="J31" s="596">
        <v>0.39458762353333326</v>
      </c>
      <c r="K31" s="596">
        <v>0.77500190880000008</v>
      </c>
      <c r="L31" s="596">
        <v>1.8686742407333334</v>
      </c>
      <c r="M31" s="596">
        <v>3.1141121283666671</v>
      </c>
      <c r="N31" s="596">
        <v>2.0796208127333333</v>
      </c>
      <c r="O31" s="596">
        <v>2.8488816381333333</v>
      </c>
      <c r="P31" s="596">
        <v>0.12539470133333333</v>
      </c>
      <c r="Q31" s="596">
        <v>-0.27090206379999993</v>
      </c>
      <c r="R31" s="1056"/>
      <c r="S31" s="86"/>
    </row>
    <row r="32" spans="1:19" s="397" customFormat="1" ht="11.25" customHeight="1" x14ac:dyDescent="0.2">
      <c r="A32" s="370"/>
      <c r="B32" s="380"/>
      <c r="C32" s="1394"/>
      <c r="D32" s="94" t="s">
        <v>147</v>
      </c>
      <c r="E32" s="596">
        <v>3.3395435791333337</v>
      </c>
      <c r="F32" s="596">
        <v>4.8259655788000009</v>
      </c>
      <c r="G32" s="596">
        <v>5.1540935423666667</v>
      </c>
      <c r="H32" s="596">
        <v>5.519120806500001</v>
      </c>
      <c r="I32" s="596">
        <v>4.0947422393999995</v>
      </c>
      <c r="J32" s="596">
        <v>2.2761620914999998</v>
      </c>
      <c r="K32" s="596">
        <v>0.91991462373333333</v>
      </c>
      <c r="L32" s="596">
        <v>1.5776886251666664</v>
      </c>
      <c r="M32" s="596">
        <v>1.9903984486666666</v>
      </c>
      <c r="N32" s="596">
        <v>1.5550178281666664</v>
      </c>
      <c r="O32" s="596">
        <v>1.3904170079333333</v>
      </c>
      <c r="P32" s="596">
        <v>2.3479506287666667</v>
      </c>
      <c r="Q32" s="596">
        <v>4.0947384050000002</v>
      </c>
      <c r="R32" s="1056"/>
      <c r="S32" s="86"/>
    </row>
    <row r="33" spans="1:19" s="397" customFormat="1" ht="12" customHeight="1" x14ac:dyDescent="0.2">
      <c r="A33" s="370"/>
      <c r="B33" s="380"/>
      <c r="C33" s="1394"/>
      <c r="D33" s="94" t="s">
        <v>150</v>
      </c>
      <c r="E33" s="596">
        <v>9.3412939063333322</v>
      </c>
      <c r="F33" s="596">
        <v>9.1391153989999996</v>
      </c>
      <c r="G33" s="596">
        <v>10.282114868666666</v>
      </c>
      <c r="H33" s="596">
        <v>10.806560146999999</v>
      </c>
      <c r="I33" s="596">
        <v>10.133699062333333</v>
      </c>
      <c r="J33" s="596">
        <v>10.048140442666666</v>
      </c>
      <c r="K33" s="596">
        <v>9.7007851066666664</v>
      </c>
      <c r="L33" s="596">
        <v>10.683842316666665</v>
      </c>
      <c r="M33" s="596">
        <v>10.755735994666667</v>
      </c>
      <c r="N33" s="596">
        <v>10.163615597000002</v>
      </c>
      <c r="O33" s="596">
        <v>8.5247986676666674</v>
      </c>
      <c r="P33" s="596">
        <v>7.9863139009999999</v>
      </c>
      <c r="Q33" s="596">
        <v>8.4572252536666657</v>
      </c>
      <c r="R33" s="1056"/>
      <c r="S33" s="86"/>
    </row>
    <row r="34" spans="1:19" s="594" customFormat="1" ht="21" customHeight="1" x14ac:dyDescent="0.2">
      <c r="A34" s="593"/>
      <c r="B34" s="1046"/>
      <c r="C34" s="1683" t="s">
        <v>294</v>
      </c>
      <c r="D34" s="1683"/>
      <c r="E34" s="600">
        <v>-14.689178465919097</v>
      </c>
      <c r="F34" s="600">
        <v>-17.797292426236545</v>
      </c>
      <c r="G34" s="600">
        <v>-18.050163700188264</v>
      </c>
      <c r="H34" s="600">
        <v>-15.250605734952591</v>
      </c>
      <c r="I34" s="600">
        <v>-11.252989858617957</v>
      </c>
      <c r="J34" s="600">
        <v>-7.5166676970001305</v>
      </c>
      <c r="K34" s="600">
        <v>-6.0964260283584695</v>
      </c>
      <c r="L34" s="600">
        <v>-5.3202357218265801</v>
      </c>
      <c r="M34" s="600">
        <v>-5.3625700760102637</v>
      </c>
      <c r="N34" s="600">
        <v>-4.1583721484254834</v>
      </c>
      <c r="O34" s="600">
        <v>-2.4967783127484715</v>
      </c>
      <c r="P34" s="600">
        <v>-5.6258924269516619E-3</v>
      </c>
      <c r="Q34" s="600">
        <v>-0.7368836840178915</v>
      </c>
      <c r="R34" s="1055"/>
      <c r="S34" s="358"/>
    </row>
    <row r="35" spans="1:19" s="604" customFormat="1" ht="16.5" customHeight="1" x14ac:dyDescent="0.2">
      <c r="A35" s="601"/>
      <c r="B35" s="1047"/>
      <c r="C35" s="324" t="s">
        <v>324</v>
      </c>
      <c r="D35" s="602"/>
      <c r="E35" s="603">
        <v>-3.6455281694922914</v>
      </c>
      <c r="F35" s="603">
        <v>-3.4723407938413646</v>
      </c>
      <c r="G35" s="603">
        <v>-3.9991011679218755</v>
      </c>
      <c r="H35" s="603">
        <v>-4.6204895083087072</v>
      </c>
      <c r="I35" s="603">
        <v>-5.4045226596674647</v>
      </c>
      <c r="J35" s="603">
        <v>-5.0318906790914042</v>
      </c>
      <c r="K35" s="603">
        <v>-4.7530910696510515</v>
      </c>
      <c r="L35" s="603">
        <v>-5.1120584952140904</v>
      </c>
      <c r="M35" s="603">
        <v>-6.2070174460580665</v>
      </c>
      <c r="N35" s="603">
        <v>-7.2473385046126593</v>
      </c>
      <c r="O35" s="603">
        <v>-8.2931702308467639</v>
      </c>
      <c r="P35" s="603">
        <v>-9.48728372494603</v>
      </c>
      <c r="Q35" s="603">
        <v>-9.3017955753668016</v>
      </c>
      <c r="R35" s="1057"/>
      <c r="S35" s="359"/>
    </row>
    <row r="36" spans="1:19" s="397" customFormat="1" ht="10.5" customHeight="1" x14ac:dyDescent="0.2">
      <c r="A36" s="370"/>
      <c r="B36" s="380"/>
      <c r="C36" s="605"/>
      <c r="D36" s="169"/>
      <c r="E36" s="606"/>
      <c r="F36" s="606"/>
      <c r="G36" s="606"/>
      <c r="H36" s="606"/>
      <c r="I36" s="606"/>
      <c r="J36" s="606"/>
      <c r="K36" s="606"/>
      <c r="L36" s="606"/>
      <c r="M36" s="606"/>
      <c r="N36" s="606"/>
      <c r="O36" s="606"/>
      <c r="P36" s="606"/>
      <c r="Q36" s="606"/>
      <c r="R36" s="1056"/>
      <c r="S36" s="86"/>
    </row>
    <row r="37" spans="1:19" s="397" customFormat="1" ht="10.5" customHeight="1" x14ac:dyDescent="0.2">
      <c r="A37" s="370"/>
      <c r="B37" s="380"/>
      <c r="C37" s="605"/>
      <c r="D37" s="169"/>
      <c r="E37" s="606"/>
      <c r="F37" s="606"/>
      <c r="G37" s="606"/>
      <c r="H37" s="606"/>
      <c r="I37" s="606"/>
      <c r="J37" s="606"/>
      <c r="K37" s="606"/>
      <c r="L37" s="606"/>
      <c r="M37" s="606"/>
      <c r="N37" s="606"/>
      <c r="O37" s="606"/>
      <c r="P37" s="606"/>
      <c r="Q37" s="606"/>
      <c r="R37" s="1056"/>
      <c r="S37" s="86"/>
    </row>
    <row r="38" spans="1:19" s="397" customFormat="1" ht="10.5" customHeight="1" x14ac:dyDescent="0.2">
      <c r="A38" s="370"/>
      <c r="B38" s="380"/>
      <c r="C38" s="605"/>
      <c r="D38" s="169"/>
      <c r="E38" s="606"/>
      <c r="F38" s="606"/>
      <c r="G38" s="606"/>
      <c r="H38" s="606"/>
      <c r="I38" s="606"/>
      <c r="J38" s="606"/>
      <c r="K38" s="606"/>
      <c r="L38" s="606"/>
      <c r="M38" s="606"/>
      <c r="N38" s="606"/>
      <c r="O38" s="606"/>
      <c r="P38" s="606"/>
      <c r="Q38" s="606"/>
      <c r="R38" s="1056"/>
      <c r="S38" s="86"/>
    </row>
    <row r="39" spans="1:19" s="397" customFormat="1" ht="10.5" customHeight="1" x14ac:dyDescent="0.2">
      <c r="A39" s="370"/>
      <c r="B39" s="380"/>
      <c r="C39" s="605"/>
      <c r="D39" s="169"/>
      <c r="E39" s="606"/>
      <c r="F39" s="606"/>
      <c r="G39" s="606"/>
      <c r="H39" s="606"/>
      <c r="I39" s="606"/>
      <c r="J39" s="606"/>
      <c r="K39" s="606"/>
      <c r="L39" s="606"/>
      <c r="M39" s="606"/>
      <c r="N39" s="606"/>
      <c r="O39" s="606"/>
      <c r="P39" s="606"/>
      <c r="Q39" s="606"/>
      <c r="R39" s="1056"/>
      <c r="S39" s="86"/>
    </row>
    <row r="40" spans="1:19" s="397" customFormat="1" ht="10.5" customHeight="1" x14ac:dyDescent="0.2">
      <c r="A40" s="370"/>
      <c r="B40" s="380"/>
      <c r="C40" s="605"/>
      <c r="D40" s="169"/>
      <c r="E40" s="606"/>
      <c r="F40" s="606"/>
      <c r="G40" s="606"/>
      <c r="H40" s="606"/>
      <c r="I40" s="606"/>
      <c r="J40" s="606"/>
      <c r="K40" s="606"/>
      <c r="L40" s="606"/>
      <c r="M40" s="606"/>
      <c r="N40" s="606"/>
      <c r="O40" s="606"/>
      <c r="P40" s="606"/>
      <c r="Q40" s="606"/>
      <c r="R40" s="1056"/>
      <c r="S40" s="86"/>
    </row>
    <row r="41" spans="1:19" s="397" customFormat="1" ht="10.5" customHeight="1" x14ac:dyDescent="0.2">
      <c r="A41" s="370"/>
      <c r="B41" s="380"/>
      <c r="C41" s="605"/>
      <c r="D41" s="169"/>
      <c r="E41" s="606"/>
      <c r="F41" s="606"/>
      <c r="G41" s="606"/>
      <c r="H41" s="606"/>
      <c r="I41" s="606"/>
      <c r="J41" s="606"/>
      <c r="K41" s="606"/>
      <c r="L41" s="606"/>
      <c r="M41" s="606"/>
      <c r="N41" s="606"/>
      <c r="O41" s="606"/>
      <c r="P41" s="606"/>
      <c r="Q41" s="606"/>
      <c r="R41" s="1056"/>
      <c r="S41" s="86"/>
    </row>
    <row r="42" spans="1:19" s="397" customFormat="1" ht="10.5" customHeight="1" x14ac:dyDescent="0.2">
      <c r="A42" s="370"/>
      <c r="B42" s="380"/>
      <c r="C42" s="605"/>
      <c r="D42" s="169"/>
      <c r="E42" s="606"/>
      <c r="F42" s="606"/>
      <c r="G42" s="606"/>
      <c r="H42" s="606"/>
      <c r="I42" s="606"/>
      <c r="J42" s="606"/>
      <c r="K42" s="606"/>
      <c r="L42" s="606"/>
      <c r="M42" s="606"/>
      <c r="N42" s="606"/>
      <c r="O42" s="606"/>
      <c r="P42" s="606"/>
      <c r="Q42" s="606"/>
      <c r="R42" s="1056"/>
      <c r="S42" s="86"/>
    </row>
    <row r="43" spans="1:19" s="397" customFormat="1" ht="10.5" customHeight="1" x14ac:dyDescent="0.2">
      <c r="A43" s="370"/>
      <c r="B43" s="380"/>
      <c r="C43" s="605"/>
      <c r="D43" s="169"/>
      <c r="E43" s="606"/>
      <c r="F43" s="606"/>
      <c r="G43" s="606"/>
      <c r="H43" s="606"/>
      <c r="I43" s="606"/>
      <c r="J43" s="606"/>
      <c r="K43" s="606"/>
      <c r="L43" s="606"/>
      <c r="M43" s="606"/>
      <c r="N43" s="606"/>
      <c r="O43" s="606"/>
      <c r="P43" s="606"/>
      <c r="Q43" s="606"/>
      <c r="R43" s="1056"/>
      <c r="S43" s="86"/>
    </row>
    <row r="44" spans="1:19" s="397" customFormat="1" ht="10.5" customHeight="1" x14ac:dyDescent="0.2">
      <c r="A44" s="370"/>
      <c r="B44" s="380"/>
      <c r="C44" s="605"/>
      <c r="D44" s="169"/>
      <c r="E44" s="606"/>
      <c r="F44" s="606"/>
      <c r="G44" s="606"/>
      <c r="H44" s="606"/>
      <c r="I44" s="606"/>
      <c r="J44" s="606"/>
      <c r="K44" s="606"/>
      <c r="L44" s="606"/>
      <c r="M44" s="606"/>
      <c r="N44" s="606"/>
      <c r="O44" s="606"/>
      <c r="P44" s="606"/>
      <c r="Q44" s="606"/>
      <c r="R44" s="1056"/>
      <c r="S44" s="86"/>
    </row>
    <row r="45" spans="1:19" s="397" customFormat="1" ht="10.5" customHeight="1" x14ac:dyDescent="0.2">
      <c r="A45" s="370"/>
      <c r="B45" s="380"/>
      <c r="C45" s="605"/>
      <c r="D45" s="169"/>
      <c r="E45" s="606"/>
      <c r="F45" s="606"/>
      <c r="G45" s="606"/>
      <c r="H45" s="606"/>
      <c r="I45" s="606"/>
      <c r="J45" s="606"/>
      <c r="K45" s="606"/>
      <c r="L45" s="606"/>
      <c r="M45" s="606"/>
      <c r="N45" s="606"/>
      <c r="O45" s="606"/>
      <c r="P45" s="606"/>
      <c r="Q45" s="606"/>
      <c r="R45" s="1056"/>
      <c r="S45" s="86"/>
    </row>
    <row r="46" spans="1:19" s="397" customFormat="1" ht="10.5" customHeight="1" x14ac:dyDescent="0.2">
      <c r="A46" s="370"/>
      <c r="B46" s="380"/>
      <c r="C46" s="605"/>
      <c r="D46" s="169"/>
      <c r="E46" s="606"/>
      <c r="F46" s="606"/>
      <c r="G46" s="606"/>
      <c r="H46" s="606"/>
      <c r="I46" s="606"/>
      <c r="J46" s="606"/>
      <c r="K46" s="606"/>
      <c r="L46" s="606"/>
      <c r="M46" s="606"/>
      <c r="N46" s="606"/>
      <c r="O46" s="606"/>
      <c r="P46" s="606"/>
      <c r="Q46" s="606"/>
      <c r="R46" s="1056"/>
      <c r="S46" s="86"/>
    </row>
    <row r="47" spans="1:19" s="397" customFormat="1" ht="10.5" customHeight="1" x14ac:dyDescent="0.2">
      <c r="A47" s="370"/>
      <c r="B47" s="380"/>
      <c r="C47" s="605"/>
      <c r="D47" s="169"/>
      <c r="E47" s="606"/>
      <c r="F47" s="606"/>
      <c r="G47" s="606"/>
      <c r="H47" s="606"/>
      <c r="I47" s="606"/>
      <c r="J47" s="606"/>
      <c r="K47" s="606"/>
      <c r="L47" s="606"/>
      <c r="M47" s="606"/>
      <c r="N47" s="606"/>
      <c r="O47" s="606"/>
      <c r="P47" s="606"/>
      <c r="Q47" s="606"/>
      <c r="R47" s="1056"/>
      <c r="S47" s="86"/>
    </row>
    <row r="48" spans="1:19" s="397" customFormat="1" ht="10.5" customHeight="1" x14ac:dyDescent="0.2">
      <c r="A48" s="370"/>
      <c r="B48" s="380"/>
      <c r="C48" s="605"/>
      <c r="D48" s="169"/>
      <c r="E48" s="606"/>
      <c r="F48" s="606"/>
      <c r="G48" s="606"/>
      <c r="H48" s="606"/>
      <c r="I48" s="606"/>
      <c r="J48" s="606"/>
      <c r="K48" s="606"/>
      <c r="L48" s="606"/>
      <c r="M48" s="606"/>
      <c r="N48" s="606"/>
      <c r="O48" s="606"/>
      <c r="P48" s="606"/>
      <c r="Q48" s="606"/>
      <c r="R48" s="1056"/>
      <c r="S48" s="86"/>
    </row>
    <row r="49" spans="1:19" s="594" customFormat="1" ht="15.75" customHeight="1" x14ac:dyDescent="0.2">
      <c r="A49" s="593"/>
      <c r="B49" s="1046"/>
      <c r="C49" s="1393" t="s">
        <v>151</v>
      </c>
      <c r="D49" s="211"/>
      <c r="E49" s="598"/>
      <c r="F49" s="599"/>
      <c r="G49" s="599"/>
      <c r="H49" s="599"/>
      <c r="I49" s="599"/>
      <c r="J49" s="599"/>
      <c r="K49" s="599"/>
      <c r="L49" s="599"/>
      <c r="M49" s="599"/>
      <c r="N49" s="599"/>
      <c r="O49" s="599"/>
      <c r="P49" s="599"/>
      <c r="Q49" s="599"/>
      <c r="R49" s="1055"/>
      <c r="S49" s="358"/>
    </row>
    <row r="50" spans="1:19" s="594" customFormat="1" ht="15.75" customHeight="1" x14ac:dyDescent="0.2">
      <c r="A50" s="593"/>
      <c r="B50" s="1046"/>
      <c r="C50" s="607"/>
      <c r="D50" s="236" t="s">
        <v>293</v>
      </c>
      <c r="E50" s="603">
        <v>376.01400000000001</v>
      </c>
      <c r="F50" s="603">
        <v>350.17399999999998</v>
      </c>
      <c r="G50" s="603">
        <v>332.39499999999998</v>
      </c>
      <c r="H50" s="603">
        <v>330.58699999999999</v>
      </c>
      <c r="I50" s="603">
        <v>338.14699999999999</v>
      </c>
      <c r="J50" s="603">
        <v>338.935</v>
      </c>
      <c r="K50" s="603">
        <v>334.24099999999999</v>
      </c>
      <c r="L50" s="603">
        <v>334.89699999999999</v>
      </c>
      <c r="M50" s="603">
        <v>339.03500000000003</v>
      </c>
      <c r="N50" s="603">
        <v>350.77199999999999</v>
      </c>
      <c r="O50" s="603">
        <v>342.702</v>
      </c>
      <c r="P50" s="603">
        <v>333.77600000000001</v>
      </c>
      <c r="Q50" s="603">
        <v>321.24</v>
      </c>
      <c r="R50" s="1055"/>
      <c r="S50" s="358"/>
    </row>
    <row r="51" spans="1:19" s="610" customFormat="1" ht="12" customHeight="1" x14ac:dyDescent="0.2">
      <c r="A51" s="608"/>
      <c r="B51" s="1048"/>
      <c r="C51" s="609"/>
      <c r="D51" s="644" t="s">
        <v>234</v>
      </c>
      <c r="E51" s="596">
        <v>16.103999999999999</v>
      </c>
      <c r="F51" s="596">
        <v>14.664999999999999</v>
      </c>
      <c r="G51" s="596">
        <v>14.048</v>
      </c>
      <c r="H51" s="596">
        <v>13.597</v>
      </c>
      <c r="I51" s="596">
        <v>13.673999999999999</v>
      </c>
      <c r="J51" s="596">
        <v>13.842000000000001</v>
      </c>
      <c r="K51" s="596">
        <v>14.349</v>
      </c>
      <c r="L51" s="596">
        <v>16.716000000000001</v>
      </c>
      <c r="M51" s="596">
        <v>17.338999999999999</v>
      </c>
      <c r="N51" s="596">
        <v>18.920000000000002</v>
      </c>
      <c r="O51" s="596">
        <v>18.550999999999998</v>
      </c>
      <c r="P51" s="596">
        <v>17.524999999999999</v>
      </c>
      <c r="Q51" s="596" t="s">
        <v>377</v>
      </c>
      <c r="R51" s="1058"/>
      <c r="S51" s="86"/>
    </row>
    <row r="52" spans="1:19" s="613" customFormat="1" ht="15" customHeight="1" x14ac:dyDescent="0.2">
      <c r="A52" s="611"/>
      <c r="B52" s="1049"/>
      <c r="C52" s="612"/>
      <c r="D52" s="236" t="s">
        <v>291</v>
      </c>
      <c r="E52" s="603">
        <v>39.933</v>
      </c>
      <c r="F52" s="603">
        <v>38.521000000000001</v>
      </c>
      <c r="G52" s="603">
        <v>38.661999999999999</v>
      </c>
      <c r="H52" s="603">
        <v>39.896000000000001</v>
      </c>
      <c r="I52" s="603">
        <v>40.869</v>
      </c>
      <c r="J52" s="603">
        <v>53.881</v>
      </c>
      <c r="K52" s="603">
        <v>52.692999999999998</v>
      </c>
      <c r="L52" s="603">
        <v>53.805999999999997</v>
      </c>
      <c r="M52" s="603">
        <v>40.790999999999997</v>
      </c>
      <c r="N52" s="603">
        <v>54.968000000000004</v>
      </c>
      <c r="O52" s="603">
        <v>41.048999999999999</v>
      </c>
      <c r="P52" s="603">
        <v>39.524000000000001</v>
      </c>
      <c r="Q52" s="603">
        <v>37.655000000000001</v>
      </c>
      <c r="R52" s="1059"/>
      <c r="S52" s="358"/>
    </row>
    <row r="53" spans="1:19" s="397" customFormat="1" ht="11.25" customHeight="1" x14ac:dyDescent="0.2">
      <c r="A53" s="370"/>
      <c r="B53" s="380"/>
      <c r="C53" s="605"/>
      <c r="D53" s="644" t="s">
        <v>235</v>
      </c>
      <c r="E53" s="596">
        <v>5.9062218214607665</v>
      </c>
      <c r="F53" s="596">
        <v>-11.594335941982415</v>
      </c>
      <c r="G53" s="596">
        <v>-6.1738581759937965</v>
      </c>
      <c r="H53" s="596">
        <v>-7.9783185330411621</v>
      </c>
      <c r="I53" s="596">
        <v>-4.0543713024697059</v>
      </c>
      <c r="J53" s="596">
        <v>-8.5010273914446266</v>
      </c>
      <c r="K53" s="596">
        <v>-1.9026342734804191</v>
      </c>
      <c r="L53" s="596">
        <v>-5.4110118838337717</v>
      </c>
      <c r="M53" s="596">
        <v>-0.36151347126213151</v>
      </c>
      <c r="N53" s="596">
        <v>-0.87818952303668762</v>
      </c>
      <c r="O53" s="596">
        <v>-0.405182453416153</v>
      </c>
      <c r="P53" s="596">
        <v>-7.3294255568581379</v>
      </c>
      <c r="Q53" s="596">
        <f>+(Q52/E52-1)*100</f>
        <v>-5.7045551298424808</v>
      </c>
      <c r="R53" s="1056"/>
      <c r="S53" s="86"/>
    </row>
    <row r="54" spans="1:19" s="594" customFormat="1" ht="15.75" customHeight="1" x14ac:dyDescent="0.2">
      <c r="A54" s="593"/>
      <c r="B54" s="1046"/>
      <c r="C54" s="1393" t="s">
        <v>292</v>
      </c>
      <c r="D54" s="211"/>
      <c r="E54" s="603">
        <v>10.983000000000001</v>
      </c>
      <c r="F54" s="603">
        <v>12.856999999999999</v>
      </c>
      <c r="G54" s="603">
        <v>12.393000000000001</v>
      </c>
      <c r="H54" s="603">
        <v>9.8800000000000008</v>
      </c>
      <c r="I54" s="603">
        <v>10.411</v>
      </c>
      <c r="J54" s="603">
        <v>12.064</v>
      </c>
      <c r="K54" s="603">
        <v>12.833</v>
      </c>
      <c r="L54" s="603">
        <v>9.4090000000000007</v>
      </c>
      <c r="M54" s="603">
        <v>6.1710000000000003</v>
      </c>
      <c r="N54" s="603">
        <v>12.515000000000001</v>
      </c>
      <c r="O54" s="603">
        <v>10.805</v>
      </c>
      <c r="P54" s="603">
        <v>12.089</v>
      </c>
      <c r="Q54" s="603">
        <v>10.467000000000001</v>
      </c>
      <c r="R54" s="1055"/>
      <c r="S54" s="358"/>
    </row>
    <row r="55" spans="1:19" s="397" customFormat="1" ht="9.75" customHeight="1" x14ac:dyDescent="0.2">
      <c r="A55" s="573"/>
      <c r="B55" s="574"/>
      <c r="C55" s="614"/>
      <c r="D55" s="644" t="s">
        <v>152</v>
      </c>
      <c r="E55" s="596">
        <v>5.465974309921684E-2</v>
      </c>
      <c r="F55" s="596">
        <v>-24.698371793370043</v>
      </c>
      <c r="G55" s="596">
        <v>-9.407894736842092</v>
      </c>
      <c r="H55" s="596">
        <v>-13.952273123149261</v>
      </c>
      <c r="I55" s="596">
        <v>-0.31597089237841436</v>
      </c>
      <c r="J55" s="596">
        <v>0.64236255943939113</v>
      </c>
      <c r="K55" s="596">
        <v>-14.83275816299442</v>
      </c>
      <c r="L55" s="596">
        <v>-8.0523795563373408</v>
      </c>
      <c r="M55" s="596">
        <v>-11.64089347079037</v>
      </c>
      <c r="N55" s="596">
        <v>-5.8881034742066412</v>
      </c>
      <c r="O55" s="596">
        <v>-0.66194722809599371</v>
      </c>
      <c r="P55" s="596">
        <v>-19.567531603459742</v>
      </c>
      <c r="Q55" s="596">
        <f>+(Q54/E54-1)*100</f>
        <v>-4.6981698989347116</v>
      </c>
      <c r="R55" s="1056"/>
      <c r="S55" s="86"/>
    </row>
    <row r="56" spans="1:19" s="594" customFormat="1" ht="15.75" customHeight="1" x14ac:dyDescent="0.2">
      <c r="A56" s="593"/>
      <c r="B56" s="1046"/>
      <c r="C56" s="1683" t="s">
        <v>323</v>
      </c>
      <c r="D56" s="1683"/>
      <c r="E56" s="603">
        <v>183.733</v>
      </c>
      <c r="F56" s="603">
        <v>177.56800000000001</v>
      </c>
      <c r="G56" s="603">
        <v>167.65</v>
      </c>
      <c r="H56" s="603">
        <v>168.29</v>
      </c>
      <c r="I56" s="603">
        <v>169.04300000000001</v>
      </c>
      <c r="J56" s="603">
        <v>174.50200000000001</v>
      </c>
      <c r="K56" s="603">
        <v>165.827</v>
      </c>
      <c r="L56" s="603">
        <v>168.18199999999999</v>
      </c>
      <c r="M56" s="603">
        <v>173.755</v>
      </c>
      <c r="N56" s="603">
        <v>186.75800000000001</v>
      </c>
      <c r="O56" s="603">
        <v>182.80099999999999</v>
      </c>
      <c r="P56" s="603">
        <v>177.13</v>
      </c>
      <c r="Q56" s="603">
        <v>168.851</v>
      </c>
      <c r="R56" s="1056"/>
      <c r="S56" s="358"/>
    </row>
    <row r="57" spans="1:19" s="397" customFormat="1" ht="10.5" customHeight="1" x14ac:dyDescent="0.2">
      <c r="A57" s="370"/>
      <c r="B57" s="380"/>
      <c r="C57" s="615"/>
      <c r="D57" s="615"/>
      <c r="E57" s="616"/>
      <c r="F57" s="617"/>
      <c r="G57" s="617"/>
      <c r="H57" s="617"/>
      <c r="I57" s="617"/>
      <c r="J57" s="617"/>
      <c r="K57" s="617"/>
      <c r="L57" s="617"/>
      <c r="M57" s="617"/>
      <c r="N57" s="617"/>
      <c r="O57" s="617"/>
      <c r="P57" s="617"/>
      <c r="Q57" s="617"/>
      <c r="R57" s="1056"/>
      <c r="S57" s="86"/>
    </row>
    <row r="58" spans="1:19" s="397" customFormat="1" ht="10.5" customHeight="1" x14ac:dyDescent="0.2">
      <c r="A58" s="370"/>
      <c r="B58" s="380"/>
      <c r="C58" s="605"/>
      <c r="D58" s="169"/>
      <c r="E58" s="597"/>
      <c r="F58" s="597"/>
      <c r="G58" s="597"/>
      <c r="H58" s="597"/>
      <c r="I58" s="597"/>
      <c r="J58" s="597"/>
      <c r="K58" s="597"/>
      <c r="L58" s="597"/>
      <c r="M58" s="597"/>
      <c r="N58" s="597"/>
      <c r="O58" s="597"/>
      <c r="P58" s="597"/>
      <c r="Q58" s="597"/>
      <c r="R58" s="1056"/>
      <c r="S58" s="86"/>
    </row>
    <row r="59" spans="1:19" s="397" customFormat="1" ht="10.5" customHeight="1" x14ac:dyDescent="0.2">
      <c r="A59" s="370"/>
      <c r="B59" s="380"/>
      <c r="C59" s="605"/>
      <c r="D59" s="169"/>
      <c r="E59" s="606"/>
      <c r="F59" s="606"/>
      <c r="G59" s="606"/>
      <c r="H59" s="606"/>
      <c r="I59" s="606"/>
      <c r="J59" s="606"/>
      <c r="K59" s="606"/>
      <c r="L59" s="606"/>
      <c r="M59" s="606"/>
      <c r="N59" s="606"/>
      <c r="O59" s="606"/>
      <c r="P59" s="606"/>
      <c r="Q59" s="606"/>
      <c r="R59" s="1056"/>
      <c r="S59" s="86"/>
    </row>
    <row r="60" spans="1:19" s="397" customFormat="1" ht="10.5" customHeight="1" x14ac:dyDescent="0.2">
      <c r="A60" s="370"/>
      <c r="B60" s="380"/>
      <c r="C60" s="605"/>
      <c r="D60" s="169"/>
      <c r="E60" s="606"/>
      <c r="F60" s="606"/>
      <c r="G60" s="606"/>
      <c r="H60" s="606"/>
      <c r="I60" s="606"/>
      <c r="J60" s="606"/>
      <c r="K60" s="606"/>
      <c r="L60" s="606"/>
      <c r="M60" s="606"/>
      <c r="N60" s="606"/>
      <c r="O60" s="606"/>
      <c r="P60" s="606"/>
      <c r="Q60" s="606"/>
      <c r="R60" s="1056"/>
      <c r="S60" s="86"/>
    </row>
    <row r="61" spans="1:19" s="397" customFormat="1" ht="10.5" customHeight="1" x14ac:dyDescent="0.2">
      <c r="A61" s="370"/>
      <c r="B61" s="380"/>
      <c r="C61" s="605"/>
      <c r="D61" s="169"/>
      <c r="E61" s="606"/>
      <c r="F61" s="606"/>
      <c r="G61" s="606"/>
      <c r="H61" s="606"/>
      <c r="I61" s="606"/>
      <c r="J61" s="606"/>
      <c r="K61" s="606"/>
      <c r="L61" s="606"/>
      <c r="M61" s="606"/>
      <c r="N61" s="606"/>
      <c r="O61" s="606"/>
      <c r="P61" s="606"/>
      <c r="Q61" s="606"/>
      <c r="R61" s="1056"/>
      <c r="S61" s="86"/>
    </row>
    <row r="62" spans="1:19" s="397" customFormat="1" ht="10.5" customHeight="1" x14ac:dyDescent="0.2">
      <c r="A62" s="370"/>
      <c r="B62" s="380"/>
      <c r="C62" s="605"/>
      <c r="D62" s="169"/>
      <c r="E62" s="606"/>
      <c r="F62" s="606"/>
      <c r="G62" s="606"/>
      <c r="H62" s="606"/>
      <c r="I62" s="606"/>
      <c r="J62" s="606"/>
      <c r="K62" s="606"/>
      <c r="L62" s="606"/>
      <c r="M62" s="606"/>
      <c r="N62" s="606"/>
      <c r="O62" s="606"/>
      <c r="P62" s="606"/>
      <c r="Q62" s="606"/>
      <c r="R62" s="1056"/>
      <c r="S62" s="86"/>
    </row>
    <row r="63" spans="1:19" s="397" customFormat="1" ht="10.5" customHeight="1" x14ac:dyDescent="0.2">
      <c r="A63" s="370"/>
      <c r="B63" s="380"/>
      <c r="C63" s="605"/>
      <c r="D63" s="169"/>
      <c r="E63" s="606"/>
      <c r="F63" s="606"/>
      <c r="G63" s="606"/>
      <c r="H63" s="606"/>
      <c r="I63" s="606"/>
      <c r="J63" s="606"/>
      <c r="K63" s="606"/>
      <c r="L63" s="606"/>
      <c r="M63" s="606"/>
      <c r="N63" s="606"/>
      <c r="O63" s="606"/>
      <c r="P63" s="606"/>
      <c r="Q63" s="606"/>
      <c r="R63" s="1056"/>
      <c r="S63" s="86"/>
    </row>
    <row r="64" spans="1:19" s="397" customFormat="1" ht="10.5" customHeight="1" x14ac:dyDescent="0.2">
      <c r="A64" s="370"/>
      <c r="B64" s="380"/>
      <c r="C64" s="605"/>
      <c r="D64" s="169"/>
      <c r="E64" s="606"/>
      <c r="F64" s="606"/>
      <c r="G64" s="606"/>
      <c r="H64" s="606"/>
      <c r="I64" s="606"/>
      <c r="J64" s="606"/>
      <c r="K64" s="606"/>
      <c r="L64" s="606"/>
      <c r="M64" s="606"/>
      <c r="N64" s="606"/>
      <c r="O64" s="606"/>
      <c r="P64" s="606"/>
      <c r="Q64" s="606"/>
      <c r="R64" s="1056"/>
      <c r="S64" s="86"/>
    </row>
    <row r="65" spans="1:19" s="397" customFormat="1" ht="10.5" customHeight="1" x14ac:dyDescent="0.2">
      <c r="A65" s="370"/>
      <c r="B65" s="380"/>
      <c r="C65" s="605"/>
      <c r="D65" s="169"/>
      <c r="E65" s="606"/>
      <c r="F65" s="606"/>
      <c r="G65" s="606"/>
      <c r="H65" s="606"/>
      <c r="I65" s="606"/>
      <c r="J65" s="606"/>
      <c r="K65" s="606"/>
      <c r="L65" s="606"/>
      <c r="M65" s="606"/>
      <c r="N65" s="606"/>
      <c r="O65" s="606"/>
      <c r="P65" s="606"/>
      <c r="Q65" s="606"/>
      <c r="R65" s="1056"/>
      <c r="S65" s="86"/>
    </row>
    <row r="66" spans="1:19" s="397" customFormat="1" ht="10.5" customHeight="1" x14ac:dyDescent="0.2">
      <c r="A66" s="370"/>
      <c r="B66" s="380"/>
      <c r="C66" s="605"/>
      <c r="D66" s="169"/>
      <c r="E66" s="606"/>
      <c r="F66" s="606"/>
      <c r="G66" s="606"/>
      <c r="H66" s="606"/>
      <c r="I66" s="606"/>
      <c r="J66" s="606"/>
      <c r="K66" s="606"/>
      <c r="L66" s="606"/>
      <c r="M66" s="606"/>
      <c r="N66" s="606"/>
      <c r="O66" s="606"/>
      <c r="P66" s="606"/>
      <c r="Q66" s="606"/>
      <c r="R66" s="1056"/>
      <c r="S66" s="86"/>
    </row>
    <row r="67" spans="1:19" s="397" customFormat="1" ht="10.5" customHeight="1" x14ac:dyDescent="0.2">
      <c r="A67" s="370"/>
      <c r="B67" s="380"/>
      <c r="C67" s="605"/>
      <c r="D67" s="169"/>
      <c r="E67" s="606"/>
      <c r="F67" s="606"/>
      <c r="G67" s="606"/>
      <c r="H67" s="606"/>
      <c r="I67" s="606"/>
      <c r="J67" s="606"/>
      <c r="K67" s="606"/>
      <c r="L67" s="606"/>
      <c r="M67" s="606"/>
      <c r="N67" s="606"/>
      <c r="O67" s="606"/>
      <c r="P67" s="606"/>
      <c r="Q67" s="606"/>
      <c r="R67" s="1056"/>
      <c r="S67" s="86"/>
    </row>
    <row r="68" spans="1:19" s="397" customFormat="1" ht="10.5" customHeight="1" x14ac:dyDescent="0.2">
      <c r="A68" s="370"/>
      <c r="B68" s="380"/>
      <c r="C68" s="605"/>
      <c r="D68" s="169"/>
      <c r="E68" s="606"/>
      <c r="F68" s="606"/>
      <c r="G68" s="606"/>
      <c r="H68" s="606"/>
      <c r="I68" s="606"/>
      <c r="J68" s="606"/>
      <c r="K68" s="606"/>
      <c r="L68" s="606"/>
      <c r="M68" s="606"/>
      <c r="N68" s="606"/>
      <c r="O68" s="606"/>
      <c r="P68" s="606"/>
      <c r="Q68" s="606"/>
      <c r="R68" s="1056"/>
      <c r="S68" s="86"/>
    </row>
    <row r="69" spans="1:19" s="397" customFormat="1" ht="10.5" customHeight="1" x14ac:dyDescent="0.2">
      <c r="A69" s="370"/>
      <c r="B69" s="380"/>
      <c r="C69" s="605"/>
      <c r="D69" s="169"/>
      <c r="E69" s="606"/>
      <c r="F69" s="606"/>
      <c r="G69" s="606"/>
      <c r="H69" s="606"/>
      <c r="I69" s="606"/>
      <c r="J69" s="606"/>
      <c r="K69" s="606"/>
      <c r="L69" s="606"/>
      <c r="M69" s="606"/>
      <c r="N69" s="606"/>
      <c r="O69" s="606"/>
      <c r="P69" s="606"/>
      <c r="Q69" s="606"/>
      <c r="R69" s="1056"/>
      <c r="S69" s="86"/>
    </row>
    <row r="70" spans="1:19" s="397" customFormat="1" ht="17.25" customHeight="1" x14ac:dyDescent="0.2">
      <c r="A70" s="370"/>
      <c r="B70" s="380"/>
      <c r="C70" s="1684" t="s">
        <v>449</v>
      </c>
      <c r="D70" s="1684"/>
      <c r="E70" s="1684"/>
      <c r="F70" s="1684"/>
      <c r="G70" s="1684"/>
      <c r="H70" s="1684"/>
      <c r="I70" s="1684"/>
      <c r="J70" s="1684"/>
      <c r="K70" s="1684"/>
      <c r="L70" s="1684"/>
      <c r="M70" s="1684"/>
      <c r="N70" s="1684"/>
      <c r="O70" s="1684"/>
      <c r="P70" s="1684"/>
      <c r="Q70" s="1684"/>
      <c r="R70" s="1056"/>
      <c r="S70" s="86"/>
    </row>
    <row r="71" spans="1:19" s="670" customFormat="1" ht="11.25" customHeight="1" x14ac:dyDescent="0.2">
      <c r="A71" s="382"/>
      <c r="B71" s="383"/>
      <c r="C71" s="1685" t="s">
        <v>456</v>
      </c>
      <c r="D71" s="1685"/>
      <c r="E71" s="1685"/>
      <c r="F71" s="1685"/>
      <c r="G71" s="1685"/>
      <c r="H71" s="1685"/>
      <c r="I71" s="1685"/>
      <c r="J71" s="1685"/>
      <c r="K71" s="1685"/>
      <c r="L71" s="1686" t="s">
        <v>444</v>
      </c>
      <c r="M71" s="1686"/>
      <c r="N71" s="1686"/>
      <c r="O71" s="1687" t="s">
        <v>443</v>
      </c>
      <c r="P71" s="1687"/>
      <c r="Q71" s="1687"/>
      <c r="R71" s="1060"/>
      <c r="S71" s="918"/>
    </row>
    <row r="72" spans="1:19" s="397" customFormat="1" ht="9.75" customHeight="1" x14ac:dyDescent="0.2">
      <c r="A72" s="370"/>
      <c r="B72" s="380"/>
      <c r="C72" s="919" t="s">
        <v>483</v>
      </c>
      <c r="D72" s="919"/>
      <c r="R72" s="1056"/>
      <c r="S72" s="86"/>
    </row>
    <row r="73" spans="1:19" x14ac:dyDescent="0.2">
      <c r="A73" s="370"/>
      <c r="E73" s="587"/>
      <c r="F73" s="618"/>
      <c r="G73" s="618"/>
      <c r="H73" s="618"/>
      <c r="I73" s="618"/>
      <c r="J73" s="619"/>
      <c r="K73" s="619"/>
      <c r="L73" s="619"/>
      <c r="M73" s="619"/>
      <c r="N73" s="1519">
        <v>43586</v>
      </c>
      <c r="O73" s="1519"/>
      <c r="P73" s="1519"/>
      <c r="Q73" s="1519"/>
      <c r="R73" s="584">
        <v>21</v>
      </c>
      <c r="S73" s="831"/>
    </row>
  </sheetData>
  <mergeCells count="11">
    <mergeCell ref="N73:Q73"/>
    <mergeCell ref="D1:K1"/>
    <mergeCell ref="P3:Q3"/>
    <mergeCell ref="E6:M6"/>
    <mergeCell ref="N6:Q6"/>
    <mergeCell ref="C34:D34"/>
    <mergeCell ref="C56:D56"/>
    <mergeCell ref="C70:Q70"/>
    <mergeCell ref="C71:K71"/>
    <mergeCell ref="L71:N71"/>
    <mergeCell ref="O71:Q71"/>
  </mergeCells>
  <conditionalFormatting sqref="E7:Q7">
    <cfRule type="cellIs" dxfId="5"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19.42578125" customWidth="1"/>
    <col min="13" max="14" width="2.7109375" customWidth="1"/>
    <col min="15" max="15" width="0.5703125" customWidth="1"/>
  </cols>
  <sheetData>
    <row r="1" spans="1:15" ht="13.5" customHeight="1" x14ac:dyDescent="0.2">
      <c r="A1" s="2"/>
      <c r="B1" s="207"/>
      <c r="C1" s="207"/>
      <c r="D1" s="207"/>
      <c r="E1" s="206"/>
      <c r="F1" s="1418" t="s">
        <v>43</v>
      </c>
      <c r="G1" s="1418"/>
      <c r="H1" s="1418"/>
      <c r="I1" s="4"/>
      <c r="J1" s="4"/>
      <c r="K1" s="4"/>
      <c r="L1" s="4"/>
      <c r="M1" s="4"/>
      <c r="N1" s="4"/>
      <c r="O1" s="4"/>
    </row>
    <row r="2" spans="1:15" ht="13.5" customHeight="1" x14ac:dyDescent="0.2">
      <c r="A2" s="2"/>
      <c r="B2" s="212"/>
      <c r="C2" s="1423"/>
      <c r="D2" s="1423"/>
      <c r="E2" s="1423"/>
      <c r="F2" s="1423"/>
      <c r="G2" s="1423"/>
      <c r="H2" s="4"/>
      <c r="I2" s="4"/>
      <c r="J2" s="4"/>
      <c r="K2" s="4"/>
      <c r="L2" s="4"/>
      <c r="M2" s="4"/>
      <c r="N2" s="4"/>
      <c r="O2" s="4"/>
    </row>
    <row r="3" spans="1:15" x14ac:dyDescent="0.2">
      <c r="A3" s="2"/>
      <c r="B3" s="213"/>
      <c r="C3" s="1423"/>
      <c r="D3" s="1423"/>
      <c r="E3" s="1423"/>
      <c r="F3" s="1423"/>
      <c r="G3" s="1423"/>
      <c r="H3" s="1"/>
      <c r="I3" s="4"/>
      <c r="J3" s="4"/>
      <c r="K3" s="4"/>
      <c r="L3" s="4"/>
      <c r="M3" s="4"/>
      <c r="N3" s="4"/>
      <c r="O3" s="2"/>
    </row>
    <row r="4" spans="1:15" ht="12.75" customHeight="1" x14ac:dyDescent="0.2">
      <c r="A4" s="2"/>
      <c r="B4" s="215"/>
      <c r="C4" s="1416" t="s">
        <v>499</v>
      </c>
      <c r="D4" s="1417"/>
      <c r="E4" s="1417"/>
      <c r="F4" s="1417"/>
      <c r="G4" s="1417"/>
      <c r="H4" s="1417"/>
      <c r="I4" s="4"/>
      <c r="J4" s="4"/>
      <c r="K4" s="4"/>
      <c r="L4" s="4"/>
      <c r="M4" s="17"/>
      <c r="N4" s="4"/>
      <c r="O4" s="2"/>
    </row>
    <row r="5" spans="1:15" s="7" customFormat="1" ht="16.5" customHeight="1" x14ac:dyDescent="0.2">
      <c r="A5" s="6"/>
      <c r="B5" s="214"/>
      <c r="C5" s="1417"/>
      <c r="D5" s="1417"/>
      <c r="E5" s="1417"/>
      <c r="F5" s="1417"/>
      <c r="G5" s="1417"/>
      <c r="H5" s="1417"/>
      <c r="I5" s="4"/>
      <c r="J5" s="4"/>
      <c r="K5" s="4"/>
      <c r="L5" s="4"/>
      <c r="M5" s="17"/>
      <c r="N5" s="4"/>
      <c r="O5" s="6"/>
    </row>
    <row r="6" spans="1:15" ht="11.25" customHeight="1" x14ac:dyDescent="0.2">
      <c r="A6" s="2"/>
      <c r="B6" s="215"/>
      <c r="C6" s="1417"/>
      <c r="D6" s="1417"/>
      <c r="E6" s="1417"/>
      <c r="F6" s="1417"/>
      <c r="G6" s="1417"/>
      <c r="H6" s="1417"/>
      <c r="I6" s="4"/>
      <c r="J6" s="4"/>
      <c r="K6" s="4"/>
      <c r="L6" s="4"/>
      <c r="M6" s="17"/>
      <c r="N6" s="4"/>
      <c r="O6" s="2"/>
    </row>
    <row r="7" spans="1:15" ht="11.25" customHeight="1" x14ac:dyDescent="0.2">
      <c r="A7" s="2"/>
      <c r="B7" s="215"/>
      <c r="C7" s="1417"/>
      <c r="D7" s="1417"/>
      <c r="E7" s="1417"/>
      <c r="F7" s="1417"/>
      <c r="G7" s="1417"/>
      <c r="H7" s="1417"/>
      <c r="I7" s="4"/>
      <c r="J7" s="4"/>
      <c r="K7" s="4"/>
      <c r="L7" s="4"/>
      <c r="M7" s="17"/>
      <c r="N7" s="4"/>
      <c r="O7" s="2"/>
    </row>
    <row r="8" spans="1:15" ht="117" customHeight="1" x14ac:dyDescent="0.2">
      <c r="A8" s="2"/>
      <c r="B8" s="215"/>
      <c r="C8" s="1417"/>
      <c r="D8" s="1417"/>
      <c r="E8" s="1417"/>
      <c r="F8" s="1417"/>
      <c r="G8" s="1417"/>
      <c r="H8" s="1417"/>
      <c r="I8" s="4"/>
      <c r="J8" s="4"/>
      <c r="K8" s="4"/>
      <c r="L8" s="4"/>
      <c r="M8" s="17"/>
      <c r="N8" s="4"/>
      <c r="O8" s="2"/>
    </row>
    <row r="9" spans="1:15" ht="10.5" customHeight="1" x14ac:dyDescent="0.2">
      <c r="A9" s="2"/>
      <c r="B9" s="215"/>
      <c r="C9" s="1417"/>
      <c r="D9" s="1417"/>
      <c r="E9" s="1417"/>
      <c r="F9" s="1417"/>
      <c r="G9" s="1417"/>
      <c r="H9" s="1417"/>
      <c r="I9" s="4"/>
      <c r="J9" s="4"/>
      <c r="K9" s="4"/>
      <c r="L9" s="4"/>
      <c r="M9" s="17"/>
      <c r="N9" s="3"/>
      <c r="O9" s="2"/>
    </row>
    <row r="10" spans="1:15" ht="11.25" customHeight="1" x14ac:dyDescent="0.2">
      <c r="A10" s="2"/>
      <c r="B10" s="215"/>
      <c r="C10" s="1417"/>
      <c r="D10" s="1417"/>
      <c r="E10" s="1417"/>
      <c r="F10" s="1417"/>
      <c r="G10" s="1417"/>
      <c r="H10" s="1417"/>
      <c r="I10" s="4"/>
      <c r="J10" s="4"/>
      <c r="K10" s="4"/>
      <c r="L10" s="4"/>
      <c r="M10" s="17"/>
      <c r="N10" s="3"/>
      <c r="O10" s="2"/>
    </row>
    <row r="11" spans="1:15" ht="3.75" customHeight="1" x14ac:dyDescent="0.2">
      <c r="A11" s="2"/>
      <c r="B11" s="215"/>
      <c r="C11" s="1417"/>
      <c r="D11" s="1417"/>
      <c r="E11" s="1417"/>
      <c r="F11" s="1417"/>
      <c r="G11" s="1417"/>
      <c r="H11" s="1417"/>
      <c r="I11" s="4"/>
      <c r="J11" s="4"/>
      <c r="K11" s="4"/>
      <c r="L11" s="4"/>
      <c r="M11" s="17"/>
      <c r="N11" s="3"/>
      <c r="O11" s="2"/>
    </row>
    <row r="12" spans="1:15" ht="11.25" customHeight="1" x14ac:dyDescent="0.2">
      <c r="A12" s="2"/>
      <c r="B12" s="215"/>
      <c r="C12" s="1417"/>
      <c r="D12" s="1417"/>
      <c r="E12" s="1417"/>
      <c r="F12" s="1417"/>
      <c r="G12" s="1417"/>
      <c r="H12" s="1417"/>
      <c r="I12" s="4"/>
      <c r="J12" s="4"/>
      <c r="K12" s="4"/>
      <c r="L12" s="4"/>
      <c r="M12" s="17"/>
      <c r="N12" s="3"/>
      <c r="O12" s="2"/>
    </row>
    <row r="13" spans="1:15" ht="11.25" customHeight="1" x14ac:dyDescent="0.2">
      <c r="A13" s="2"/>
      <c r="B13" s="215"/>
      <c r="C13" s="1417"/>
      <c r="D13" s="1417"/>
      <c r="E13" s="1417"/>
      <c r="F13" s="1417"/>
      <c r="G13" s="1417"/>
      <c r="H13" s="1417"/>
      <c r="I13" s="4"/>
      <c r="J13" s="4"/>
      <c r="K13" s="4"/>
      <c r="L13" s="4"/>
      <c r="M13" s="17"/>
      <c r="N13" s="3"/>
      <c r="O13" s="2"/>
    </row>
    <row r="14" spans="1:15" ht="15.75" customHeight="1" x14ac:dyDescent="0.2">
      <c r="A14" s="2"/>
      <c r="B14" s="215"/>
      <c r="C14" s="1417"/>
      <c r="D14" s="1417"/>
      <c r="E14" s="1417"/>
      <c r="F14" s="1417"/>
      <c r="G14" s="1417"/>
      <c r="H14" s="1417"/>
      <c r="I14" s="4"/>
      <c r="J14" s="4"/>
      <c r="K14" s="4"/>
      <c r="L14" s="4"/>
      <c r="M14" s="17"/>
      <c r="N14" s="3"/>
      <c r="O14" s="2"/>
    </row>
    <row r="15" spans="1:15" ht="22.5" customHeight="1" x14ac:dyDescent="0.2">
      <c r="A15" s="2"/>
      <c r="B15" s="215"/>
      <c r="C15" s="1417"/>
      <c r="D15" s="1417"/>
      <c r="E15" s="1417"/>
      <c r="F15" s="1417"/>
      <c r="G15" s="1417"/>
      <c r="H15" s="1417"/>
      <c r="I15" s="4"/>
      <c r="J15" s="4"/>
      <c r="K15" s="4"/>
      <c r="L15" s="4"/>
      <c r="M15" s="17"/>
      <c r="N15" s="3"/>
      <c r="O15" s="2"/>
    </row>
    <row r="16" spans="1:15" ht="11.25" customHeight="1" x14ac:dyDescent="0.2">
      <c r="A16" s="2"/>
      <c r="B16" s="215"/>
      <c r="C16" s="1417"/>
      <c r="D16" s="1417"/>
      <c r="E16" s="1417"/>
      <c r="F16" s="1417"/>
      <c r="G16" s="1417"/>
      <c r="H16" s="1417"/>
      <c r="I16" s="4"/>
      <c r="J16" s="4"/>
      <c r="K16" s="4"/>
      <c r="L16" s="4"/>
      <c r="M16" s="17"/>
      <c r="N16" s="3"/>
      <c r="O16" s="2"/>
    </row>
    <row r="17" spans="1:15" ht="11.25" customHeight="1" x14ac:dyDescent="0.2">
      <c r="A17" s="2"/>
      <c r="B17" s="215"/>
      <c r="C17" s="1417"/>
      <c r="D17" s="1417"/>
      <c r="E17" s="1417"/>
      <c r="F17" s="1417"/>
      <c r="G17" s="1417"/>
      <c r="H17" s="1417"/>
      <c r="I17" s="4"/>
      <c r="J17" s="4"/>
      <c r="K17" s="4"/>
      <c r="L17" s="4"/>
      <c r="M17" s="17"/>
      <c r="N17" s="3"/>
      <c r="O17" s="2"/>
    </row>
    <row r="18" spans="1:15" ht="11.25" customHeight="1" x14ac:dyDescent="0.2">
      <c r="A18" s="2"/>
      <c r="B18" s="215"/>
      <c r="C18" s="1417"/>
      <c r="D18" s="1417"/>
      <c r="E18" s="1417"/>
      <c r="F18" s="1417"/>
      <c r="G18" s="1417"/>
      <c r="H18" s="1417"/>
      <c r="I18" s="5"/>
      <c r="J18" s="5"/>
      <c r="K18" s="5"/>
      <c r="L18" s="5"/>
      <c r="M18" s="5"/>
      <c r="N18" s="3"/>
      <c r="O18" s="2"/>
    </row>
    <row r="19" spans="1:15" ht="11.25" customHeight="1" x14ac:dyDescent="0.2">
      <c r="A19" s="2"/>
      <c r="B19" s="215"/>
      <c r="C19" s="1417"/>
      <c r="D19" s="1417"/>
      <c r="E19" s="1417"/>
      <c r="F19" s="1417"/>
      <c r="G19" s="1417"/>
      <c r="H19" s="1417"/>
      <c r="I19" s="18"/>
      <c r="J19" s="18"/>
      <c r="K19" s="18"/>
      <c r="L19" s="18"/>
      <c r="M19" s="18"/>
      <c r="N19" s="3"/>
      <c r="O19" s="2"/>
    </row>
    <row r="20" spans="1:15" ht="11.25" customHeight="1" x14ac:dyDescent="0.2">
      <c r="A20" s="2"/>
      <c r="B20" s="215"/>
      <c r="C20" s="1417"/>
      <c r="D20" s="1417"/>
      <c r="E20" s="1417"/>
      <c r="F20" s="1417"/>
      <c r="G20" s="1417"/>
      <c r="H20" s="1417"/>
      <c r="I20" s="11"/>
      <c r="J20" s="11"/>
      <c r="K20" s="11"/>
      <c r="L20" s="11"/>
      <c r="M20" s="11"/>
      <c r="N20" s="3"/>
      <c r="O20" s="2"/>
    </row>
    <row r="21" spans="1:15" ht="11.25" customHeight="1" x14ac:dyDescent="0.2">
      <c r="A21" s="2"/>
      <c r="B21" s="215"/>
      <c r="C21" s="1417"/>
      <c r="D21" s="1417"/>
      <c r="E21" s="1417"/>
      <c r="F21" s="1417"/>
      <c r="G21" s="1417"/>
      <c r="H21" s="1417"/>
      <c r="I21" s="11"/>
      <c r="J21" s="11"/>
      <c r="K21" s="11"/>
      <c r="L21" s="11"/>
      <c r="M21" s="11"/>
      <c r="N21" s="3"/>
      <c r="O21" s="2"/>
    </row>
    <row r="22" spans="1:15" ht="12" customHeight="1" x14ac:dyDescent="0.2">
      <c r="A22" s="2"/>
      <c r="B22" s="215"/>
      <c r="C22" s="23"/>
      <c r="D22" s="23"/>
      <c r="E22" s="23"/>
      <c r="F22" s="23"/>
      <c r="G22" s="23"/>
      <c r="H22" s="23"/>
      <c r="I22" s="13"/>
      <c r="J22" s="13"/>
      <c r="K22" s="13"/>
      <c r="L22" s="13"/>
      <c r="M22" s="13"/>
      <c r="N22" s="3"/>
      <c r="O22" s="2"/>
    </row>
    <row r="23" spans="1:15" ht="27.75" customHeight="1" x14ac:dyDescent="0.2">
      <c r="A23" s="2"/>
      <c r="B23" s="215"/>
      <c r="C23" s="23"/>
      <c r="D23" s="23"/>
      <c r="E23" s="23"/>
      <c r="F23" s="23"/>
      <c r="G23" s="23"/>
      <c r="H23" s="23"/>
      <c r="I23" s="11"/>
      <c r="J23" s="11"/>
      <c r="K23" s="11"/>
      <c r="L23" s="11"/>
      <c r="M23" s="11"/>
      <c r="N23" s="3"/>
      <c r="O23" s="2"/>
    </row>
    <row r="24" spans="1:15" ht="18" customHeight="1" x14ac:dyDescent="0.2">
      <c r="A24" s="2"/>
      <c r="B24" s="215"/>
      <c r="C24" s="9"/>
      <c r="D24" s="13"/>
      <c r="E24" s="15"/>
      <c r="F24" s="13"/>
      <c r="G24" s="10"/>
      <c r="H24" s="13"/>
      <c r="I24" s="13"/>
      <c r="J24" s="13"/>
      <c r="K24" s="13"/>
      <c r="L24" s="13"/>
      <c r="M24" s="13"/>
      <c r="N24" s="3"/>
      <c r="O24" s="2"/>
    </row>
    <row r="25" spans="1:15" ht="18" customHeight="1" x14ac:dyDescent="0.2">
      <c r="A25" s="2"/>
      <c r="B25" s="215"/>
      <c r="C25" s="12"/>
      <c r="D25" s="13"/>
      <c r="E25" s="8"/>
      <c r="F25" s="11"/>
      <c r="G25" s="10"/>
      <c r="H25" s="11"/>
      <c r="I25" s="11"/>
      <c r="J25" s="11"/>
      <c r="K25" s="11"/>
      <c r="L25" s="11"/>
      <c r="M25" s="11"/>
      <c r="N25" s="3"/>
      <c r="O25" s="2"/>
    </row>
    <row r="26" spans="1:15" x14ac:dyDescent="0.2">
      <c r="A26" s="2"/>
      <c r="B26" s="215"/>
      <c r="C26" s="12"/>
      <c r="D26" s="13"/>
      <c r="E26" s="8"/>
      <c r="F26" s="11"/>
      <c r="G26" s="10"/>
      <c r="H26" s="11"/>
      <c r="I26" s="11"/>
      <c r="J26" s="11"/>
      <c r="K26" s="11"/>
      <c r="L26" s="11"/>
      <c r="M26" s="11"/>
      <c r="N26" s="3"/>
      <c r="O26" s="2"/>
    </row>
    <row r="27" spans="1:15" ht="13.5" customHeight="1" x14ac:dyDescent="0.2">
      <c r="A27" s="2"/>
      <c r="B27" s="215"/>
      <c r="C27" s="12"/>
      <c r="D27" s="13"/>
      <c r="E27" s="8"/>
      <c r="F27" s="11"/>
      <c r="G27" s="10"/>
      <c r="H27" s="288"/>
      <c r="I27" s="289" t="s">
        <v>42</v>
      </c>
      <c r="J27" s="290"/>
      <c r="K27" s="290"/>
      <c r="L27" s="291"/>
      <c r="M27" s="291"/>
      <c r="N27" s="3"/>
      <c r="O27" s="2"/>
    </row>
    <row r="28" spans="1:15" ht="10.5" customHeight="1" x14ac:dyDescent="0.2">
      <c r="A28" s="2"/>
      <c r="B28" s="215"/>
      <c r="C28" s="9"/>
      <c r="D28" s="13"/>
      <c r="E28" s="15"/>
      <c r="F28" s="13"/>
      <c r="G28" s="10"/>
      <c r="H28" s="13"/>
      <c r="I28" s="292"/>
      <c r="J28" s="292"/>
      <c r="K28" s="292"/>
      <c r="L28" s="292"/>
      <c r="M28" s="438"/>
      <c r="N28" s="293"/>
      <c r="O28" s="2"/>
    </row>
    <row r="29" spans="1:15" ht="16.5" customHeight="1" x14ac:dyDescent="0.2">
      <c r="A29" s="2"/>
      <c r="B29" s="215"/>
      <c r="C29" s="9"/>
      <c r="D29" s="13"/>
      <c r="E29" s="15"/>
      <c r="F29" s="13"/>
      <c r="G29" s="10"/>
      <c r="H29" s="13"/>
      <c r="I29" s="648" t="s">
        <v>401</v>
      </c>
      <c r="J29" s="13"/>
      <c r="K29" s="13"/>
      <c r="L29" s="13"/>
      <c r="M29" s="438"/>
      <c r="N29" s="294"/>
      <c r="O29" s="2"/>
    </row>
    <row r="30" spans="1:15" ht="10.5" customHeight="1" x14ac:dyDescent="0.2">
      <c r="A30" s="2"/>
      <c r="B30" s="215"/>
      <c r="C30" s="9"/>
      <c r="D30" s="13"/>
      <c r="E30" s="15"/>
      <c r="F30" s="13"/>
      <c r="G30" s="10"/>
      <c r="H30" s="13"/>
      <c r="I30" s="13"/>
      <c r="J30" s="13"/>
      <c r="K30" s="13"/>
      <c r="L30" s="13"/>
      <c r="M30" s="438"/>
      <c r="N30" s="294"/>
      <c r="O30" s="2"/>
    </row>
    <row r="31" spans="1:15" ht="16.5" customHeight="1" x14ac:dyDescent="0.2">
      <c r="A31" s="2"/>
      <c r="B31" s="215"/>
      <c r="C31" s="12"/>
      <c r="D31" s="13"/>
      <c r="E31" s="8"/>
      <c r="F31" s="11"/>
      <c r="G31" s="10"/>
      <c r="H31" s="11"/>
      <c r="I31" s="1411" t="s">
        <v>46</v>
      </c>
      <c r="J31" s="1411"/>
      <c r="K31" s="1421">
        <f>+capa!H27</f>
        <v>43586</v>
      </c>
      <c r="L31" s="1422"/>
      <c r="M31" s="438"/>
      <c r="N31" s="295"/>
      <c r="O31" s="2"/>
    </row>
    <row r="32" spans="1:15" ht="10.5" customHeight="1" x14ac:dyDescent="0.2">
      <c r="A32" s="2"/>
      <c r="B32" s="215"/>
      <c r="C32" s="12"/>
      <c r="D32" s="13"/>
      <c r="E32" s="8"/>
      <c r="F32" s="11"/>
      <c r="G32" s="10"/>
      <c r="H32" s="11"/>
      <c r="I32" s="202"/>
      <c r="J32" s="202"/>
      <c r="K32" s="201"/>
      <c r="L32" s="201"/>
      <c r="M32" s="438"/>
      <c r="N32" s="295"/>
      <c r="O32" s="2"/>
    </row>
    <row r="33" spans="1:15" ht="16.5" customHeight="1" x14ac:dyDescent="0.2">
      <c r="A33" s="2"/>
      <c r="B33" s="215"/>
      <c r="C33" s="9"/>
      <c r="D33" s="13"/>
      <c r="E33" s="15"/>
      <c r="F33" s="13"/>
      <c r="G33" s="10"/>
      <c r="H33" s="13"/>
      <c r="I33" s="1419" t="s">
        <v>397</v>
      </c>
      <c r="J33" s="1420"/>
      <c r="K33" s="1420"/>
      <c r="L33" s="1420"/>
      <c r="M33" s="438"/>
      <c r="N33" s="294"/>
      <c r="O33" s="2"/>
    </row>
    <row r="34" spans="1:15" s="91" customFormat="1" ht="14.25" customHeight="1" x14ac:dyDescent="0.2">
      <c r="A34" s="2"/>
      <c r="B34" s="215"/>
      <c r="C34" s="9"/>
      <c r="D34" s="13"/>
      <c r="E34" s="15"/>
      <c r="F34" s="13"/>
      <c r="G34" s="879"/>
      <c r="H34" s="13"/>
      <c r="I34" s="176"/>
      <c r="J34" s="878"/>
      <c r="K34" s="878"/>
      <c r="L34" s="878"/>
      <c r="M34" s="438"/>
      <c r="N34" s="294"/>
      <c r="O34" s="2"/>
    </row>
    <row r="35" spans="1:15" s="91" customFormat="1" ht="20.25" customHeight="1" x14ac:dyDescent="0.2">
      <c r="A35" s="2"/>
      <c r="B35" s="215"/>
      <c r="C35" s="169"/>
      <c r="D35" s="13"/>
      <c r="E35" s="880"/>
      <c r="F35" s="11"/>
      <c r="G35" s="879"/>
      <c r="H35" s="11"/>
      <c r="I35" s="1414" t="s">
        <v>399</v>
      </c>
      <c r="J35" s="1414"/>
      <c r="K35" s="1414"/>
      <c r="L35" s="1414"/>
      <c r="M35" s="438"/>
      <c r="N35" s="295"/>
      <c r="O35" s="2"/>
    </row>
    <row r="36" spans="1:15" s="91" customFormat="1" ht="12.75" customHeight="1" x14ac:dyDescent="0.2">
      <c r="A36" s="2"/>
      <c r="B36" s="215"/>
      <c r="C36" s="169"/>
      <c r="D36" s="13"/>
      <c r="E36" s="880"/>
      <c r="F36" s="11"/>
      <c r="G36" s="879"/>
      <c r="H36" s="11"/>
      <c r="I36" s="875" t="s">
        <v>398</v>
      </c>
      <c r="J36" s="875"/>
      <c r="K36" s="875"/>
      <c r="L36" s="875"/>
      <c r="M36" s="438"/>
      <c r="N36" s="295"/>
      <c r="O36" s="2"/>
    </row>
    <row r="37" spans="1:15" s="91" customFormat="1" ht="12.75" customHeight="1" x14ac:dyDescent="0.2">
      <c r="A37" s="2"/>
      <c r="B37" s="215"/>
      <c r="C37" s="169"/>
      <c r="D37" s="13"/>
      <c r="E37" s="880"/>
      <c r="F37" s="11"/>
      <c r="G37" s="879"/>
      <c r="H37" s="11"/>
      <c r="I37" s="1415" t="s">
        <v>484</v>
      </c>
      <c r="J37" s="1415"/>
      <c r="K37" s="1415"/>
      <c r="L37" s="1415"/>
      <c r="M37" s="438"/>
      <c r="N37" s="295"/>
      <c r="O37" s="2"/>
    </row>
    <row r="38" spans="1:15" s="91" customFormat="1" ht="20.25" customHeight="1" x14ac:dyDescent="0.2">
      <c r="A38" s="2"/>
      <c r="B38" s="215"/>
      <c r="C38" s="9"/>
      <c r="D38" s="13"/>
      <c r="E38" s="15"/>
      <c r="F38" s="13"/>
      <c r="G38" s="335"/>
      <c r="H38" s="13"/>
      <c r="I38" s="1412" t="s">
        <v>452</v>
      </c>
      <c r="J38" s="1412"/>
      <c r="K38" s="1412"/>
      <c r="L38" s="875"/>
      <c r="M38" s="438"/>
      <c r="N38" s="294"/>
      <c r="O38" s="2"/>
    </row>
    <row r="39" spans="1:15" ht="19.5" customHeight="1" x14ac:dyDescent="0.2">
      <c r="A39" s="2"/>
      <c r="B39" s="215"/>
      <c r="C39" s="12"/>
      <c r="D39" s="13"/>
      <c r="E39" s="8"/>
      <c r="F39" s="11"/>
      <c r="G39" s="10"/>
      <c r="H39" s="11"/>
      <c r="I39" s="1412" t="s">
        <v>475</v>
      </c>
      <c r="J39" s="1412"/>
      <c r="K39" s="1412"/>
      <c r="L39" s="1412"/>
      <c r="M39" s="438"/>
      <c r="N39" s="295"/>
      <c r="O39" s="2"/>
    </row>
    <row r="40" spans="1:15" ht="14.25" customHeight="1" x14ac:dyDescent="0.2">
      <c r="A40" s="2"/>
      <c r="B40" s="215"/>
      <c r="C40" s="12"/>
      <c r="D40" s="13"/>
      <c r="E40" s="8"/>
      <c r="F40" s="11"/>
      <c r="G40" s="10"/>
      <c r="H40" s="11"/>
      <c r="I40" s="875"/>
      <c r="J40" s="875"/>
      <c r="K40" s="875"/>
      <c r="L40" s="875"/>
      <c r="M40" s="438"/>
      <c r="N40" s="295"/>
      <c r="O40" s="2"/>
    </row>
    <row r="41" spans="1:15" ht="12.75" customHeight="1" x14ac:dyDescent="0.2">
      <c r="A41" s="2"/>
      <c r="B41" s="215"/>
      <c r="C41" s="12"/>
      <c r="D41" s="13"/>
      <c r="E41" s="8"/>
      <c r="F41" s="11"/>
      <c r="G41" s="10"/>
      <c r="H41" s="11"/>
      <c r="I41" s="1413" t="s">
        <v>50</v>
      </c>
      <c r="J41" s="1413"/>
      <c r="K41" s="1413"/>
      <c r="L41" s="1413"/>
      <c r="M41" s="438"/>
      <c r="N41" s="295"/>
      <c r="O41" s="2"/>
    </row>
    <row r="42" spans="1:15" ht="14.25" customHeight="1" x14ac:dyDescent="0.2">
      <c r="A42" s="2"/>
      <c r="B42" s="215"/>
      <c r="C42" s="9"/>
      <c r="D42" s="13"/>
      <c r="E42" s="15"/>
      <c r="F42" s="13"/>
      <c r="G42" s="10"/>
      <c r="H42" s="13"/>
      <c r="I42" s="876"/>
      <c r="J42" s="876"/>
      <c r="K42" s="876"/>
      <c r="L42" s="876"/>
      <c r="M42" s="438"/>
      <c r="N42" s="294"/>
      <c r="O42" s="2"/>
    </row>
    <row r="43" spans="1:15" ht="15" customHeight="1" x14ac:dyDescent="0.2">
      <c r="A43" s="2"/>
      <c r="B43" s="215"/>
      <c r="C43" s="12"/>
      <c r="D43" s="13"/>
      <c r="E43" s="8"/>
      <c r="F43" s="11"/>
      <c r="G43" s="10"/>
      <c r="H43" s="11"/>
      <c r="I43" s="874" t="s">
        <v>23</v>
      </c>
      <c r="J43" s="874"/>
      <c r="K43" s="874"/>
      <c r="L43" s="874"/>
      <c r="M43" s="438"/>
      <c r="N43" s="295"/>
      <c r="O43" s="2"/>
    </row>
    <row r="44" spans="1:15" ht="14.25" customHeight="1" x14ac:dyDescent="0.2">
      <c r="A44" s="2"/>
      <c r="B44" s="215"/>
      <c r="C44" s="12"/>
      <c r="D44" s="13"/>
      <c r="E44" s="8"/>
      <c r="F44" s="11"/>
      <c r="G44" s="10"/>
      <c r="H44" s="11"/>
      <c r="I44" s="200"/>
      <c r="J44" s="200"/>
      <c r="K44" s="200"/>
      <c r="L44" s="200"/>
      <c r="M44" s="438"/>
      <c r="N44" s="295"/>
      <c r="O44" s="2"/>
    </row>
    <row r="45" spans="1:15" ht="16.5" customHeight="1" x14ac:dyDescent="0.2">
      <c r="A45" s="2"/>
      <c r="B45" s="215"/>
      <c r="C45" s="12"/>
      <c r="D45" s="13"/>
      <c r="E45" s="8"/>
      <c r="F45" s="11"/>
      <c r="G45" s="10"/>
      <c r="H45" s="11"/>
      <c r="I45" s="1411" t="s">
        <v>19</v>
      </c>
      <c r="J45" s="1411"/>
      <c r="K45" s="1411"/>
      <c r="L45" s="1411"/>
      <c r="M45" s="438"/>
      <c r="N45" s="295"/>
      <c r="O45" s="2"/>
    </row>
    <row r="46" spans="1:15" ht="14.25" customHeight="1" x14ac:dyDescent="0.2">
      <c r="A46" s="2"/>
      <c r="B46" s="215"/>
      <c r="C46" s="9"/>
      <c r="D46" s="13"/>
      <c r="E46" s="15"/>
      <c r="F46" s="13"/>
      <c r="G46" s="10"/>
      <c r="H46" s="13"/>
      <c r="I46" s="202"/>
      <c r="J46" s="202"/>
      <c r="K46" s="202"/>
      <c r="L46" s="202"/>
      <c r="M46" s="438"/>
      <c r="N46" s="294"/>
      <c r="O46" s="2"/>
    </row>
    <row r="47" spans="1:15" ht="16.5" customHeight="1" x14ac:dyDescent="0.2">
      <c r="A47" s="2"/>
      <c r="B47" s="215"/>
      <c r="C47" s="12"/>
      <c r="D47" s="13"/>
      <c r="E47" s="8"/>
      <c r="F47" s="520"/>
      <c r="G47" s="797"/>
      <c r="H47" s="520"/>
      <c r="I47" s="1410" t="s">
        <v>10</v>
      </c>
      <c r="J47" s="1410"/>
      <c r="K47" s="1410"/>
      <c r="L47" s="1410"/>
      <c r="M47" s="438"/>
      <c r="N47" s="295"/>
      <c r="O47" s="2"/>
    </row>
    <row r="48" spans="1:15" ht="12.75" customHeight="1" x14ac:dyDescent="0.2">
      <c r="A48" s="2"/>
      <c r="B48" s="215"/>
      <c r="C48" s="9"/>
      <c r="D48" s="13"/>
      <c r="E48" s="15"/>
      <c r="F48" s="877"/>
      <c r="G48" s="797"/>
      <c r="H48" s="877"/>
      <c r="I48" s="438"/>
      <c r="J48" s="438"/>
      <c r="K48" s="438"/>
      <c r="L48" s="438"/>
      <c r="M48" s="438"/>
      <c r="N48" s="294"/>
      <c r="O48" s="2"/>
    </row>
    <row r="49" spans="1:15" ht="22.5" customHeight="1" x14ac:dyDescent="0.2">
      <c r="A49" s="2"/>
      <c r="B49" s="215"/>
      <c r="C49" s="9"/>
      <c r="D49" s="13"/>
      <c r="E49" s="15"/>
      <c r="F49" s="877"/>
      <c r="G49" s="797"/>
      <c r="H49" s="877"/>
      <c r="I49" s="438"/>
      <c r="J49" s="438"/>
      <c r="K49" s="438"/>
      <c r="L49" s="438"/>
      <c r="M49" s="438"/>
      <c r="N49" s="294"/>
      <c r="O49" s="2"/>
    </row>
    <row r="50" spans="1:15" ht="20.25" customHeight="1" x14ac:dyDescent="0.2">
      <c r="A50" s="2"/>
      <c r="B50" s="215"/>
      <c r="C50" s="706"/>
      <c r="D50" s="13"/>
      <c r="E50" s="8"/>
      <c r="F50" s="520"/>
      <c r="G50" s="797"/>
      <c r="H50" s="520"/>
      <c r="I50" s="438"/>
      <c r="J50" s="438"/>
      <c r="K50" s="438"/>
      <c r="L50" s="438"/>
      <c r="M50" s="438"/>
      <c r="N50" s="295"/>
      <c r="O50" s="2"/>
    </row>
    <row r="51" spans="1:15" x14ac:dyDescent="0.2">
      <c r="A51" s="2"/>
      <c r="B51" s="331">
        <v>2</v>
      </c>
      <c r="C51" s="1409">
        <v>43586</v>
      </c>
      <c r="D51" s="1409"/>
      <c r="E51" s="1409"/>
      <c r="F51" s="1409"/>
      <c r="G51" s="1409"/>
      <c r="H51" s="1409"/>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10"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pageSetUpPr fitToPage="1"/>
  </sheetPr>
  <dimension ref="A1:L62"/>
  <sheetViews>
    <sheetView zoomScaleNormal="100" workbookViewId="0"/>
  </sheetViews>
  <sheetFormatPr defaultRowHeight="12.75" x14ac:dyDescent="0.2"/>
  <cols>
    <col min="1" max="1" width="1" style="96" customWidth="1"/>
    <col min="2" max="2" width="2.5703125" style="96" customWidth="1"/>
    <col min="3" max="3" width="1" style="96" customWidth="1"/>
    <col min="4" max="4" width="13.5703125" style="96" customWidth="1"/>
    <col min="5" max="6" width="16" style="96" customWidth="1"/>
    <col min="7" max="9" width="15.7109375" style="96" customWidth="1"/>
    <col min="10" max="10" width="0.85546875" style="96" customWidth="1"/>
    <col min="11" max="11" width="2.5703125" style="96" customWidth="1"/>
    <col min="12" max="12" width="1" style="96" customWidth="1"/>
    <col min="13" max="16384" width="9.140625" style="96"/>
  </cols>
  <sheetData>
    <row r="1" spans="1:12" ht="13.5" customHeight="1" x14ac:dyDescent="0.2">
      <c r="A1" s="98"/>
      <c r="B1" s="723"/>
      <c r="D1" s="725"/>
      <c r="E1" s="98"/>
      <c r="F1" s="98"/>
      <c r="G1" s="724" t="s">
        <v>497</v>
      </c>
      <c r="H1" s="98"/>
      <c r="I1" s="726"/>
      <c r="J1" s="98"/>
      <c r="K1" s="98"/>
      <c r="L1" s="95"/>
    </row>
    <row r="2" spans="1:12" ht="6" customHeight="1" x14ac:dyDescent="0.2">
      <c r="A2" s="320"/>
      <c r="B2" s="1063"/>
      <c r="C2" s="727"/>
      <c r="D2" s="727"/>
      <c r="E2" s="728"/>
      <c r="F2" s="728"/>
      <c r="G2" s="728"/>
      <c r="H2" s="728"/>
      <c r="I2" s="729"/>
      <c r="J2" s="703"/>
      <c r="K2" s="703"/>
      <c r="L2" s="95"/>
    </row>
    <row r="3" spans="1:12" ht="6" customHeight="1" thickBot="1" x14ac:dyDescent="0.25">
      <c r="A3" s="320"/>
      <c r="B3" s="1064"/>
      <c r="C3" s="98"/>
      <c r="D3" s="98"/>
      <c r="E3" s="98"/>
      <c r="F3" s="98"/>
      <c r="G3" s="98"/>
      <c r="H3" s="98"/>
      <c r="I3" s="98"/>
      <c r="J3" s="98"/>
      <c r="K3" s="98"/>
      <c r="L3" s="95"/>
    </row>
    <row r="4" spans="1:12" s="100" customFormat="1" ht="13.5" customHeight="1" thickBot="1" x14ac:dyDescent="0.25">
      <c r="A4" s="350"/>
      <c r="B4" s="1064"/>
      <c r="C4" s="1695" t="s">
        <v>455</v>
      </c>
      <c r="D4" s="1696"/>
      <c r="E4" s="1696"/>
      <c r="F4" s="1696"/>
      <c r="G4" s="1696"/>
      <c r="H4" s="1696"/>
      <c r="I4" s="1696"/>
      <c r="J4" s="1697"/>
      <c r="K4" s="98"/>
      <c r="L4" s="99"/>
    </row>
    <row r="5" spans="1:12" ht="15.75" customHeight="1" x14ac:dyDescent="0.2">
      <c r="A5" s="320"/>
      <c r="B5" s="1064"/>
      <c r="C5" s="730" t="s">
        <v>454</v>
      </c>
      <c r="D5" s="101"/>
      <c r="E5" s="101"/>
      <c r="F5" s="101"/>
      <c r="G5" s="101"/>
      <c r="H5" s="101"/>
      <c r="I5" s="101"/>
      <c r="J5" s="731"/>
      <c r="K5" s="98"/>
      <c r="L5" s="95"/>
    </row>
    <row r="6" spans="1:12" ht="12" customHeight="1" x14ac:dyDescent="0.2">
      <c r="A6" s="320"/>
      <c r="B6" s="1064"/>
      <c r="C6" s="101"/>
      <c r="D6" s="101"/>
      <c r="E6" s="732"/>
      <c r="F6" s="732"/>
      <c r="G6" s="732"/>
      <c r="H6" s="732"/>
      <c r="I6" s="732"/>
      <c r="J6" s="733"/>
      <c r="K6" s="98"/>
      <c r="L6" s="95"/>
    </row>
    <row r="7" spans="1:12" ht="24" customHeight="1" x14ac:dyDescent="0.2">
      <c r="A7" s="320"/>
      <c r="B7" s="1064"/>
      <c r="C7" s="1698" t="s">
        <v>620</v>
      </c>
      <c r="D7" s="1699"/>
      <c r="E7" s="1032" t="s">
        <v>67</v>
      </c>
      <c r="F7" s="1032" t="s">
        <v>380</v>
      </c>
      <c r="G7" s="102" t="s">
        <v>381</v>
      </c>
      <c r="H7" s="102" t="s">
        <v>382</v>
      </c>
      <c r="I7" s="102"/>
      <c r="J7" s="734"/>
      <c r="K7" s="1069"/>
      <c r="L7" s="103"/>
    </row>
    <row r="8" spans="1:12" s="740" customFormat="1" ht="3" customHeight="1" x14ac:dyDescent="0.2">
      <c r="A8" s="735"/>
      <c r="B8" s="1064"/>
      <c r="C8" s="104"/>
      <c r="D8" s="736"/>
      <c r="E8" s="737"/>
      <c r="F8" s="738"/>
      <c r="G8" s="736"/>
      <c r="H8" s="736"/>
      <c r="I8" s="736"/>
      <c r="J8" s="736"/>
      <c r="K8" s="1070"/>
      <c r="L8" s="739"/>
    </row>
    <row r="9" spans="1:12" s="108" customFormat="1" ht="12.75" customHeight="1" x14ac:dyDescent="0.2">
      <c r="A9" s="351"/>
      <c r="B9" s="1064"/>
      <c r="C9" s="106" t="s">
        <v>192</v>
      </c>
      <c r="D9" s="680" t="s">
        <v>192</v>
      </c>
      <c r="E9" s="700">
        <v>3.2</v>
      </c>
      <c r="F9" s="700">
        <v>5.6</v>
      </c>
      <c r="G9" s="700">
        <v>3.4</v>
      </c>
      <c r="H9" s="700">
        <v>2.9</v>
      </c>
      <c r="I9" s="107">
        <v>0.8529411764705882</v>
      </c>
      <c r="J9" s="741"/>
      <c r="K9" s="1071"/>
      <c r="L9" s="105"/>
    </row>
    <row r="10" spans="1:12" ht="12.75" customHeight="1" x14ac:dyDescent="0.2">
      <c r="A10" s="320"/>
      <c r="B10" s="1064"/>
      <c r="C10" s="106" t="s">
        <v>193</v>
      </c>
      <c r="D10" s="680" t="s">
        <v>193</v>
      </c>
      <c r="E10" s="700">
        <v>4.8</v>
      </c>
      <c r="F10" s="700">
        <v>8</v>
      </c>
      <c r="G10" s="700">
        <v>5</v>
      </c>
      <c r="H10" s="700">
        <v>4.7</v>
      </c>
      <c r="I10" s="107">
        <v>0.94000000000000006</v>
      </c>
      <c r="J10" s="741"/>
      <c r="K10" s="1072"/>
      <c r="L10" s="97"/>
    </row>
    <row r="11" spans="1:12" ht="12.75" customHeight="1" x14ac:dyDescent="0.2">
      <c r="A11" s="320"/>
      <c r="B11" s="1064"/>
      <c r="C11" s="106" t="s">
        <v>194</v>
      </c>
      <c r="D11" s="680" t="s">
        <v>194</v>
      </c>
      <c r="E11" s="700">
        <v>5.7</v>
      </c>
      <c r="F11" s="700">
        <v>12.8</v>
      </c>
      <c r="G11" s="700">
        <v>6.2</v>
      </c>
      <c r="H11" s="700">
        <v>5.3</v>
      </c>
      <c r="I11" s="107">
        <v>0.85483870967741926</v>
      </c>
      <c r="J11" s="741"/>
      <c r="K11" s="1072"/>
      <c r="L11" s="97"/>
    </row>
    <row r="12" spans="1:12" ht="12.75" customHeight="1" x14ac:dyDescent="0.2">
      <c r="A12" s="320"/>
      <c r="B12" s="1064"/>
      <c r="C12" s="106" t="s">
        <v>208</v>
      </c>
      <c r="D12" s="680" t="s">
        <v>496</v>
      </c>
      <c r="E12" s="700">
        <v>1.9</v>
      </c>
      <c r="F12" s="700">
        <v>6.3</v>
      </c>
      <c r="G12" s="700">
        <v>1.8</v>
      </c>
      <c r="H12" s="700">
        <v>2.1</v>
      </c>
      <c r="I12" s="107">
        <v>1.1666666666666667</v>
      </c>
      <c r="J12" s="741"/>
      <c r="K12" s="1072"/>
      <c r="L12" s="97"/>
    </row>
    <row r="13" spans="1:12" ht="12.75" customHeight="1" x14ac:dyDescent="0.2">
      <c r="A13" s="320"/>
      <c r="B13" s="1064"/>
      <c r="C13" s="106" t="s">
        <v>355</v>
      </c>
      <c r="D13" s="680" t="s">
        <v>355</v>
      </c>
      <c r="E13" s="700">
        <v>7</v>
      </c>
      <c r="F13" s="700" t="s">
        <v>621</v>
      </c>
      <c r="G13" s="700">
        <v>6.9</v>
      </c>
      <c r="H13" s="700">
        <v>7</v>
      </c>
      <c r="I13" s="107">
        <v>1.0144927536231882</v>
      </c>
      <c r="J13" s="741"/>
      <c r="K13" s="1072"/>
      <c r="L13" s="97"/>
    </row>
    <row r="14" spans="1:12" ht="12.75" customHeight="1" x14ac:dyDescent="0.2">
      <c r="A14" s="320"/>
      <c r="B14" s="1064"/>
      <c r="C14" s="106"/>
      <c r="D14" s="680" t="s">
        <v>363</v>
      </c>
      <c r="E14" s="700">
        <v>7.4</v>
      </c>
      <c r="F14" s="700">
        <v>21.3</v>
      </c>
      <c r="G14" s="700">
        <v>6.7</v>
      </c>
      <c r="H14" s="700">
        <v>8.1</v>
      </c>
      <c r="I14" s="107">
        <v>1.208955223880597</v>
      </c>
      <c r="J14" s="741"/>
      <c r="K14" s="1072"/>
      <c r="L14" s="97"/>
    </row>
    <row r="15" spans="1:12" ht="12.75" customHeight="1" x14ac:dyDescent="0.2">
      <c r="A15" s="320"/>
      <c r="B15" s="1064"/>
      <c r="C15" s="106" t="s">
        <v>195</v>
      </c>
      <c r="D15" s="680" t="s">
        <v>195</v>
      </c>
      <c r="E15" s="700">
        <v>5.7</v>
      </c>
      <c r="F15" s="700">
        <v>11.8</v>
      </c>
      <c r="G15" s="700">
        <v>5.3</v>
      </c>
      <c r="H15" s="700">
        <v>6.3</v>
      </c>
      <c r="I15" s="107">
        <v>1.1886792452830188</v>
      </c>
      <c r="J15" s="741"/>
      <c r="K15" s="1072"/>
      <c r="L15" s="97"/>
    </row>
    <row r="16" spans="1:12" ht="12.75" customHeight="1" x14ac:dyDescent="0.2">
      <c r="A16" s="320"/>
      <c r="B16" s="1064"/>
      <c r="C16" s="106" t="s">
        <v>356</v>
      </c>
      <c r="D16" s="680" t="s">
        <v>364</v>
      </c>
      <c r="E16" s="700">
        <v>4.4000000000000004</v>
      </c>
      <c r="F16" s="700">
        <v>7.8</v>
      </c>
      <c r="G16" s="700">
        <v>3.6</v>
      </c>
      <c r="H16" s="700">
        <v>5.3</v>
      </c>
      <c r="I16" s="107">
        <v>1.4722222222222221</v>
      </c>
      <c r="J16" s="741"/>
      <c r="K16" s="1072"/>
      <c r="L16" s="97"/>
    </row>
    <row r="17" spans="1:12" ht="12.75" customHeight="1" x14ac:dyDescent="0.2">
      <c r="A17" s="320"/>
      <c r="B17" s="1064"/>
      <c r="C17" s="106" t="s">
        <v>196</v>
      </c>
      <c r="D17" s="680" t="s">
        <v>196</v>
      </c>
      <c r="E17" s="700">
        <v>14</v>
      </c>
      <c r="F17" s="700">
        <v>33.700000000000003</v>
      </c>
      <c r="G17" s="700">
        <v>12.3</v>
      </c>
      <c r="H17" s="700">
        <v>16</v>
      </c>
      <c r="I17" s="107">
        <v>1.3008130081300813</v>
      </c>
      <c r="J17" s="741"/>
      <c r="K17" s="1072"/>
      <c r="L17" s="97"/>
    </row>
    <row r="18" spans="1:12" ht="12.75" customHeight="1" x14ac:dyDescent="0.2">
      <c r="A18" s="320"/>
      <c r="B18" s="1064"/>
      <c r="C18" s="106" t="s">
        <v>357</v>
      </c>
      <c r="D18" s="680" t="s">
        <v>357</v>
      </c>
      <c r="E18" s="700">
        <v>4.5999999999999996</v>
      </c>
      <c r="F18" s="700">
        <v>7.1</v>
      </c>
      <c r="G18" s="700">
        <v>4.5</v>
      </c>
      <c r="H18" s="700">
        <v>4.8</v>
      </c>
      <c r="I18" s="107">
        <v>1.0666666666666667</v>
      </c>
      <c r="J18" s="741"/>
      <c r="K18" s="1072"/>
      <c r="L18" s="97"/>
    </row>
    <row r="19" spans="1:12" ht="12.75" customHeight="1" x14ac:dyDescent="0.2">
      <c r="A19" s="320"/>
      <c r="B19" s="1064"/>
      <c r="C19" s="106" t="s">
        <v>197</v>
      </c>
      <c r="D19" s="680" t="s">
        <v>197</v>
      </c>
      <c r="E19" s="700">
        <v>6.6</v>
      </c>
      <c r="F19" s="700">
        <v>16.5</v>
      </c>
      <c r="G19" s="700">
        <v>7</v>
      </c>
      <c r="H19" s="700">
        <v>6.2</v>
      </c>
      <c r="I19" s="107">
        <v>0.88571428571428579</v>
      </c>
      <c r="J19" s="741"/>
      <c r="K19" s="1072"/>
      <c r="L19" s="97"/>
    </row>
    <row r="20" spans="1:12" ht="12.75" customHeight="1" x14ac:dyDescent="0.2">
      <c r="A20" s="320"/>
      <c r="B20" s="1064"/>
      <c r="C20" s="106" t="s">
        <v>198</v>
      </c>
      <c r="D20" s="680" t="s">
        <v>198</v>
      </c>
      <c r="E20" s="700">
        <v>8.8000000000000007</v>
      </c>
      <c r="F20" s="700">
        <v>20.2</v>
      </c>
      <c r="G20" s="700">
        <v>8.8000000000000007</v>
      </c>
      <c r="H20" s="700">
        <v>8.8000000000000007</v>
      </c>
      <c r="I20" s="107">
        <v>1</v>
      </c>
      <c r="J20" s="741"/>
      <c r="K20" s="1072"/>
      <c r="L20" s="97"/>
    </row>
    <row r="21" spans="1:12" s="110" customFormat="1" ht="12.75" customHeight="1" x14ac:dyDescent="0.2">
      <c r="A21" s="352"/>
      <c r="B21" s="1064"/>
      <c r="C21" s="106" t="s">
        <v>339</v>
      </c>
      <c r="D21" s="680" t="s">
        <v>358</v>
      </c>
      <c r="E21" s="700">
        <v>18.5</v>
      </c>
      <c r="F21" s="700">
        <v>39.700000000000003</v>
      </c>
      <c r="G21" s="700">
        <v>14.5</v>
      </c>
      <c r="H21" s="700">
        <v>23.6</v>
      </c>
      <c r="I21" s="107">
        <v>1.6275862068965519</v>
      </c>
      <c r="J21" s="742"/>
      <c r="K21" s="1073"/>
      <c r="L21" s="109"/>
    </row>
    <row r="22" spans="1:12" ht="12.75" customHeight="1" x14ac:dyDescent="0.2">
      <c r="A22" s="320"/>
      <c r="B22" s="1064"/>
      <c r="C22" s="106" t="s">
        <v>199</v>
      </c>
      <c r="D22" s="680" t="s">
        <v>365</v>
      </c>
      <c r="E22" s="700">
        <v>3.3</v>
      </c>
      <c r="F22" s="700">
        <v>6.4</v>
      </c>
      <c r="G22" s="700">
        <v>3.3</v>
      </c>
      <c r="H22" s="700">
        <v>3.4</v>
      </c>
      <c r="I22" s="107">
        <v>1.0303030303030303</v>
      </c>
      <c r="J22" s="741"/>
      <c r="K22" s="1072"/>
      <c r="L22" s="97"/>
    </row>
    <row r="23" spans="1:12" s="112" customFormat="1" ht="12.75" customHeight="1" x14ac:dyDescent="0.2">
      <c r="A23" s="353"/>
      <c r="B23" s="1064"/>
      <c r="C23" s="106" t="s">
        <v>200</v>
      </c>
      <c r="D23" s="680" t="s">
        <v>200</v>
      </c>
      <c r="E23" s="700">
        <v>5.4</v>
      </c>
      <c r="F23" s="700">
        <v>13.4</v>
      </c>
      <c r="G23" s="700">
        <v>5.4</v>
      </c>
      <c r="H23" s="700">
        <v>5.5</v>
      </c>
      <c r="I23" s="107">
        <v>1.0185185185185184</v>
      </c>
      <c r="J23" s="742"/>
      <c r="K23" s="353"/>
      <c r="L23" s="111"/>
    </row>
    <row r="24" spans="1:12" s="114" customFormat="1" ht="12.75" customHeight="1" x14ac:dyDescent="0.2">
      <c r="A24" s="321"/>
      <c r="B24" s="1065"/>
      <c r="C24" s="106" t="s">
        <v>201</v>
      </c>
      <c r="D24" s="680" t="s">
        <v>201</v>
      </c>
      <c r="E24" s="700">
        <v>10.199999999999999</v>
      </c>
      <c r="F24" s="700">
        <v>30.2</v>
      </c>
      <c r="G24" s="700">
        <v>9.4</v>
      </c>
      <c r="H24" s="700">
        <v>11.3</v>
      </c>
      <c r="I24" s="107">
        <v>1.2021276595744681</v>
      </c>
      <c r="J24" s="741"/>
      <c r="K24" s="1072"/>
      <c r="L24" s="113"/>
    </row>
    <row r="25" spans="1:12" ht="12.75" customHeight="1" x14ac:dyDescent="0.2">
      <c r="A25" s="320"/>
      <c r="B25" s="1064"/>
      <c r="C25" s="106" t="s">
        <v>202</v>
      </c>
      <c r="D25" s="680" t="s">
        <v>202</v>
      </c>
      <c r="E25" s="700">
        <v>5.5</v>
      </c>
      <c r="F25" s="700">
        <v>13.5</v>
      </c>
      <c r="G25" s="700">
        <v>5.0999999999999996</v>
      </c>
      <c r="H25" s="700">
        <v>6</v>
      </c>
      <c r="I25" s="107">
        <v>1.1764705882352942</v>
      </c>
      <c r="J25" s="741"/>
      <c r="K25" s="1072"/>
      <c r="L25" s="97"/>
    </row>
    <row r="26" spans="1:12" ht="12.75" customHeight="1" x14ac:dyDescent="0.2">
      <c r="A26" s="320"/>
      <c r="B26" s="1064"/>
      <c r="C26" s="106" t="s">
        <v>203</v>
      </c>
      <c r="D26" s="680" t="s">
        <v>203</v>
      </c>
      <c r="E26" s="700">
        <v>3.5</v>
      </c>
      <c r="F26" s="700">
        <v>9.5</v>
      </c>
      <c r="G26" s="700">
        <v>3.7</v>
      </c>
      <c r="H26" s="700">
        <v>3.1</v>
      </c>
      <c r="I26" s="107">
        <v>0.83783783783783783</v>
      </c>
      <c r="J26" s="741"/>
      <c r="K26" s="1072"/>
      <c r="L26" s="97"/>
    </row>
    <row r="27" spans="1:12" s="116" customFormat="1" ht="12.75" customHeight="1" x14ac:dyDescent="0.2">
      <c r="A27" s="322"/>
      <c r="B27" s="1066"/>
      <c r="C27" s="104" t="s">
        <v>72</v>
      </c>
      <c r="D27" s="743" t="s">
        <v>72</v>
      </c>
      <c r="E27" s="744">
        <v>6.4</v>
      </c>
      <c r="F27" s="744">
        <v>16.5</v>
      </c>
      <c r="G27" s="744">
        <v>5.7</v>
      </c>
      <c r="H27" s="744">
        <v>7.3</v>
      </c>
      <c r="I27" s="745">
        <v>1.2807017543859649</v>
      </c>
      <c r="J27" s="742"/>
      <c r="K27" s="1074"/>
      <c r="L27" s="115"/>
    </row>
    <row r="28" spans="1:12" s="118" customFormat="1" ht="12.75" customHeight="1" x14ac:dyDescent="0.2">
      <c r="A28" s="323"/>
      <c r="B28" s="1067"/>
      <c r="C28" s="356" t="s">
        <v>204</v>
      </c>
      <c r="D28" s="681" t="s">
        <v>204</v>
      </c>
      <c r="E28" s="701">
        <v>7.7</v>
      </c>
      <c r="F28" s="701">
        <v>16</v>
      </c>
      <c r="G28" s="701">
        <v>7.3</v>
      </c>
      <c r="H28" s="701">
        <v>8.1999999999999993</v>
      </c>
      <c r="I28" s="746">
        <v>1.1232876712328765</v>
      </c>
      <c r="J28" s="747"/>
      <c r="K28" s="1075"/>
      <c r="L28" s="117"/>
    </row>
    <row r="29" spans="1:12" ht="12.75" customHeight="1" x14ac:dyDescent="0.2">
      <c r="A29" s="320"/>
      <c r="B29" s="1064"/>
      <c r="C29" s="106" t="s">
        <v>205</v>
      </c>
      <c r="D29" s="680" t="s">
        <v>205</v>
      </c>
      <c r="E29" s="700">
        <v>4.5999999999999996</v>
      </c>
      <c r="F29" s="700">
        <v>13.4</v>
      </c>
      <c r="G29" s="700">
        <v>5</v>
      </c>
      <c r="H29" s="700">
        <v>4.2</v>
      </c>
      <c r="I29" s="107">
        <v>0.84000000000000008</v>
      </c>
      <c r="J29" s="741"/>
      <c r="K29" s="1072"/>
      <c r="L29" s="97"/>
    </row>
    <row r="30" spans="1:12" ht="12.75" customHeight="1" x14ac:dyDescent="0.2">
      <c r="A30" s="320"/>
      <c r="B30" s="1064"/>
      <c r="C30" s="106" t="s">
        <v>206</v>
      </c>
      <c r="D30" s="680" t="s">
        <v>206</v>
      </c>
      <c r="E30" s="700">
        <v>5</v>
      </c>
      <c r="F30" s="700">
        <v>9.6999999999999993</v>
      </c>
      <c r="G30" s="700">
        <v>4.8</v>
      </c>
      <c r="H30" s="700">
        <v>5.2</v>
      </c>
      <c r="I30" s="107">
        <v>1.0833333333333335</v>
      </c>
      <c r="J30" s="741"/>
      <c r="K30" s="1072"/>
      <c r="L30" s="97"/>
    </row>
    <row r="31" spans="1:12" ht="12.75" customHeight="1" x14ac:dyDescent="0.2">
      <c r="A31" s="320"/>
      <c r="B31" s="1064"/>
      <c r="C31" s="106" t="s">
        <v>341</v>
      </c>
      <c r="D31" s="680" t="s">
        <v>360</v>
      </c>
      <c r="E31" s="700">
        <v>3.4</v>
      </c>
      <c r="F31" s="700">
        <v>11</v>
      </c>
      <c r="G31" s="700">
        <v>3.3</v>
      </c>
      <c r="H31" s="700">
        <v>3.5</v>
      </c>
      <c r="I31" s="107">
        <v>1.0606060606060606</v>
      </c>
      <c r="J31" s="741"/>
      <c r="K31" s="1072"/>
      <c r="L31" s="97"/>
    </row>
    <row r="32" spans="1:12" ht="12.75" customHeight="1" x14ac:dyDescent="0.2">
      <c r="A32" s="320"/>
      <c r="B32" s="1064"/>
      <c r="C32" s="106" t="s">
        <v>328</v>
      </c>
      <c r="D32" s="680" t="s">
        <v>361</v>
      </c>
      <c r="E32" s="700">
        <v>7.1</v>
      </c>
      <c r="F32" s="700">
        <v>12.3</v>
      </c>
      <c r="G32" s="700">
        <v>7.8</v>
      </c>
      <c r="H32" s="700">
        <v>6.3</v>
      </c>
      <c r="I32" s="107">
        <v>0.80769230769230771</v>
      </c>
      <c r="J32" s="741"/>
      <c r="K32" s="1072"/>
      <c r="L32" s="97"/>
    </row>
    <row r="33" spans="1:12" ht="12.75" customHeight="1" x14ac:dyDescent="0.2">
      <c r="A33" s="320"/>
      <c r="B33" s="1064"/>
      <c r="C33" s="106" t="s">
        <v>237</v>
      </c>
      <c r="D33" s="680" t="s">
        <v>366</v>
      </c>
      <c r="E33" s="700">
        <v>5.8</v>
      </c>
      <c r="F33" s="700">
        <v>10.6</v>
      </c>
      <c r="G33" s="700">
        <v>6.3</v>
      </c>
      <c r="H33" s="700">
        <v>5.4</v>
      </c>
      <c r="I33" s="107">
        <v>0.85714285714285721</v>
      </c>
      <c r="J33" s="741"/>
      <c r="K33" s="1072"/>
      <c r="L33" s="97"/>
    </row>
    <row r="34" spans="1:12" s="121" customFormat="1" ht="12.75" customHeight="1" x14ac:dyDescent="0.2">
      <c r="A34" s="354"/>
      <c r="B34" s="1064"/>
      <c r="C34" s="106" t="s">
        <v>207</v>
      </c>
      <c r="D34" s="680" t="s">
        <v>207</v>
      </c>
      <c r="E34" s="700">
        <v>3.4</v>
      </c>
      <c r="F34" s="700">
        <v>11.4</v>
      </c>
      <c r="G34" s="700">
        <v>3.2</v>
      </c>
      <c r="H34" s="700">
        <v>3.7</v>
      </c>
      <c r="I34" s="107">
        <v>1.15625</v>
      </c>
      <c r="J34" s="741"/>
      <c r="K34" s="1076"/>
      <c r="L34" s="119"/>
    </row>
    <row r="35" spans="1:12" ht="12.75" customHeight="1" x14ac:dyDescent="0.2">
      <c r="A35" s="320"/>
      <c r="B35" s="1064"/>
      <c r="C35" s="106" t="s">
        <v>340</v>
      </c>
      <c r="D35" s="680" t="s">
        <v>359</v>
      </c>
      <c r="E35" s="700">
        <v>3.8</v>
      </c>
      <c r="F35" s="700">
        <v>10.6</v>
      </c>
      <c r="G35" s="700">
        <v>3.9</v>
      </c>
      <c r="H35" s="700">
        <v>3.7</v>
      </c>
      <c r="I35" s="107">
        <v>0.94871794871794879</v>
      </c>
      <c r="J35" s="741"/>
      <c r="K35" s="1072"/>
      <c r="L35" s="97"/>
    </row>
    <row r="36" spans="1:12" s="112" customFormat="1" ht="12.75" customHeight="1" x14ac:dyDescent="0.2">
      <c r="A36" s="353"/>
      <c r="B36" s="1064"/>
      <c r="C36" s="106" t="s">
        <v>362</v>
      </c>
      <c r="D36" s="680" t="s">
        <v>362</v>
      </c>
      <c r="E36" s="700">
        <v>3.8</v>
      </c>
      <c r="F36" s="700" t="s">
        <v>621</v>
      </c>
      <c r="G36" s="700">
        <v>4</v>
      </c>
      <c r="H36" s="700">
        <v>3.4</v>
      </c>
      <c r="I36" s="107">
        <v>0.85</v>
      </c>
      <c r="J36" s="742"/>
      <c r="K36" s="353"/>
      <c r="L36" s="111"/>
    </row>
    <row r="37" spans="1:12" ht="12.75" customHeight="1" x14ac:dyDescent="0.2">
      <c r="A37" s="320"/>
      <c r="B37" s="1064"/>
      <c r="C37" s="106" t="s">
        <v>209</v>
      </c>
      <c r="D37" s="680" t="s">
        <v>209</v>
      </c>
      <c r="E37" s="700">
        <v>6.7</v>
      </c>
      <c r="F37" s="700">
        <v>18.2</v>
      </c>
      <c r="G37" s="700">
        <v>6.8</v>
      </c>
      <c r="H37" s="700">
        <v>6.6</v>
      </c>
      <c r="I37" s="107">
        <v>0.97058823529411764</v>
      </c>
      <c r="J37" s="741"/>
      <c r="K37" s="1072"/>
      <c r="L37" s="97"/>
    </row>
    <row r="38" spans="1:12" s="118" customFormat="1" ht="12.75" customHeight="1" x14ac:dyDescent="0.2">
      <c r="A38" s="323"/>
      <c r="B38" s="1068"/>
      <c r="C38" s="356" t="s">
        <v>210</v>
      </c>
      <c r="D38" s="681" t="s">
        <v>367</v>
      </c>
      <c r="E38" s="701">
        <v>6.4</v>
      </c>
      <c r="F38" s="701">
        <v>14.5</v>
      </c>
      <c r="G38" s="701">
        <v>6.1</v>
      </c>
      <c r="H38" s="701">
        <v>6.7</v>
      </c>
      <c r="I38" s="746">
        <v>1.098360655737705</v>
      </c>
      <c r="J38" s="747"/>
      <c r="K38" s="1075"/>
      <c r="L38" s="117"/>
    </row>
    <row r="39" spans="1:12" ht="23.25" customHeight="1" x14ac:dyDescent="0.2">
      <c r="A39" s="320"/>
      <c r="B39" s="1064"/>
      <c r="C39" s="106" t="s">
        <v>383</v>
      </c>
      <c r="D39" s="682" t="s">
        <v>383</v>
      </c>
      <c r="E39" s="700">
        <v>3.8</v>
      </c>
      <c r="F39" s="700">
        <v>8.8000000000000007</v>
      </c>
      <c r="G39" s="700">
        <v>3.9</v>
      </c>
      <c r="H39" s="700">
        <v>3.7</v>
      </c>
      <c r="I39" s="107">
        <v>0.94871794871794879</v>
      </c>
      <c r="J39" s="741"/>
      <c r="K39" s="1072"/>
      <c r="L39" s="97"/>
    </row>
    <row r="40" spans="1:12" s="127" customFormat="1" ht="12" customHeight="1" x14ac:dyDescent="0.2">
      <c r="A40" s="355"/>
      <c r="B40" s="1064"/>
      <c r="C40" s="122"/>
      <c r="D40" s="123"/>
      <c r="E40" s="124"/>
      <c r="F40" s="124"/>
      <c r="G40" s="125"/>
      <c r="H40" s="125"/>
      <c r="I40" s="125"/>
      <c r="J40" s="125"/>
      <c r="K40" s="1077"/>
      <c r="L40" s="126"/>
    </row>
    <row r="41" spans="1:12" ht="17.25" customHeight="1" x14ac:dyDescent="0.2">
      <c r="A41" s="320"/>
      <c r="B41" s="1064"/>
      <c r="C41" s="758"/>
      <c r="D41" s="758"/>
      <c r="E41" s="759"/>
      <c r="F41" s="1690"/>
      <c r="G41" s="1690"/>
      <c r="H41" s="1690"/>
      <c r="I41" s="1690"/>
      <c r="J41" s="1690"/>
      <c r="K41" s="731"/>
      <c r="L41" s="95"/>
    </row>
    <row r="42" spans="1:12" ht="17.25" customHeight="1" x14ac:dyDescent="0.2">
      <c r="A42" s="320"/>
      <c r="B42" s="1064"/>
      <c r="C42" s="758"/>
      <c r="D42" s="1694" t="s">
        <v>622</v>
      </c>
      <c r="E42" s="1694"/>
      <c r="F42" s="1694"/>
      <c r="G42" s="760"/>
      <c r="H42" s="760"/>
      <c r="I42" s="1690"/>
      <c r="J42" s="1690"/>
      <c r="K42" s="731"/>
      <c r="L42" s="95"/>
    </row>
    <row r="43" spans="1:12" ht="17.25" customHeight="1" x14ac:dyDescent="0.2">
      <c r="A43" s="320"/>
      <c r="B43" s="1064"/>
      <c r="C43" s="758"/>
      <c r="D43" s="1694"/>
      <c r="E43" s="1694"/>
      <c r="F43" s="1694"/>
      <c r="G43" s="760"/>
      <c r="H43" s="760"/>
      <c r="I43" s="1690"/>
      <c r="J43" s="1690"/>
      <c r="K43" s="731"/>
      <c r="L43" s="95"/>
    </row>
    <row r="44" spans="1:12" ht="17.25" customHeight="1" x14ac:dyDescent="0.2">
      <c r="A44" s="320"/>
      <c r="B44" s="1064"/>
      <c r="C44" s="758"/>
      <c r="D44" s="1689" t="s">
        <v>519</v>
      </c>
      <c r="E44" s="1689"/>
      <c r="F44" s="1689"/>
      <c r="G44" s="760"/>
      <c r="H44" s="760"/>
      <c r="I44" s="1690"/>
      <c r="J44" s="1690"/>
      <c r="K44" s="731"/>
      <c r="L44" s="95"/>
    </row>
    <row r="45" spans="1:12" ht="17.25" customHeight="1" x14ac:dyDescent="0.2">
      <c r="A45" s="320"/>
      <c r="B45" s="1064"/>
      <c r="C45" s="758"/>
      <c r="D45" s="1689"/>
      <c r="E45" s="1689"/>
      <c r="F45" s="1689"/>
      <c r="G45" s="760"/>
      <c r="H45" s="760"/>
      <c r="I45" s="1690"/>
      <c r="J45" s="1690"/>
      <c r="K45" s="731"/>
      <c r="L45" s="95"/>
    </row>
    <row r="46" spans="1:12" ht="17.25" customHeight="1" x14ac:dyDescent="0.2">
      <c r="A46" s="320"/>
      <c r="B46" s="1064"/>
      <c r="C46" s="758"/>
      <c r="D46" s="1689"/>
      <c r="E46" s="1689"/>
      <c r="F46" s="1689"/>
      <c r="G46" s="760"/>
      <c r="H46" s="760"/>
      <c r="I46" s="1690"/>
      <c r="J46" s="1690"/>
      <c r="K46" s="731"/>
      <c r="L46" s="95"/>
    </row>
    <row r="47" spans="1:12" ht="17.25" customHeight="1" x14ac:dyDescent="0.2">
      <c r="A47" s="320"/>
      <c r="B47" s="1064"/>
      <c r="C47" s="758"/>
      <c r="D47" s="1689" t="s">
        <v>623</v>
      </c>
      <c r="E47" s="1689"/>
      <c r="F47" s="1689"/>
      <c r="G47" s="760"/>
      <c r="H47" s="760"/>
      <c r="I47" s="1690"/>
      <c r="J47" s="1690"/>
      <c r="K47" s="731"/>
      <c r="L47" s="95"/>
    </row>
    <row r="48" spans="1:12" ht="17.25" customHeight="1" x14ac:dyDescent="0.2">
      <c r="A48" s="320"/>
      <c r="B48" s="1064"/>
      <c r="C48" s="758"/>
      <c r="D48" s="1689"/>
      <c r="E48" s="1689"/>
      <c r="F48" s="1689"/>
      <c r="G48" s="760"/>
      <c r="H48" s="760"/>
      <c r="I48" s="1690"/>
      <c r="J48" s="1690"/>
      <c r="K48" s="731"/>
      <c r="L48" s="95"/>
    </row>
    <row r="49" spans="1:12" ht="17.25" customHeight="1" x14ac:dyDescent="0.2">
      <c r="A49" s="320"/>
      <c r="B49" s="1064"/>
      <c r="C49" s="758"/>
      <c r="D49" s="1689"/>
      <c r="E49" s="1689"/>
      <c r="F49" s="1689"/>
      <c r="G49" s="760"/>
      <c r="H49" s="760"/>
      <c r="I49" s="1690"/>
      <c r="J49" s="1690"/>
      <c r="K49" s="731"/>
      <c r="L49" s="95"/>
    </row>
    <row r="50" spans="1:12" ht="17.25" customHeight="1" x14ac:dyDescent="0.2">
      <c r="A50" s="320"/>
      <c r="B50" s="1064"/>
      <c r="C50" s="758"/>
      <c r="D50" s="1689" t="s">
        <v>521</v>
      </c>
      <c r="E50" s="1689"/>
      <c r="F50" s="1689"/>
      <c r="G50" s="760"/>
      <c r="H50" s="760"/>
      <c r="I50" s="1690"/>
      <c r="J50" s="1690"/>
      <c r="K50" s="731"/>
      <c r="L50" s="95"/>
    </row>
    <row r="51" spans="1:12" ht="17.25" customHeight="1" x14ac:dyDescent="0.2">
      <c r="A51" s="320"/>
      <c r="B51" s="1064"/>
      <c r="C51" s="758"/>
      <c r="D51" s="1689"/>
      <c r="E51" s="1689"/>
      <c r="F51" s="1689"/>
      <c r="G51" s="760"/>
      <c r="H51" s="760"/>
      <c r="I51" s="1690"/>
      <c r="J51" s="1690"/>
      <c r="K51" s="731"/>
      <c r="L51" s="95"/>
    </row>
    <row r="52" spans="1:12" ht="17.25" customHeight="1" x14ac:dyDescent="0.2">
      <c r="A52" s="320"/>
      <c r="B52" s="1064"/>
      <c r="C52" s="758"/>
      <c r="D52" s="1689"/>
      <c r="E52" s="1689"/>
      <c r="F52" s="1689"/>
      <c r="G52" s="760"/>
      <c r="H52" s="760"/>
      <c r="I52" s="1690"/>
      <c r="J52" s="1690"/>
      <c r="K52" s="731"/>
      <c r="L52" s="95"/>
    </row>
    <row r="53" spans="1:12" s="121" customFormat="1" ht="17.25" customHeight="1" x14ac:dyDescent="0.2">
      <c r="A53" s="354"/>
      <c r="B53" s="1064"/>
      <c r="C53" s="758"/>
      <c r="D53" s="1694" t="s">
        <v>518</v>
      </c>
      <c r="E53" s="1694"/>
      <c r="F53" s="1694"/>
      <c r="G53" s="760"/>
      <c r="H53" s="760"/>
      <c r="I53" s="1690"/>
      <c r="J53" s="1690"/>
      <c r="K53" s="1078"/>
      <c r="L53" s="120"/>
    </row>
    <row r="54" spans="1:12" ht="17.25" customHeight="1" x14ac:dyDescent="0.2">
      <c r="A54" s="320"/>
      <c r="B54" s="1064"/>
      <c r="C54" s="758"/>
      <c r="D54" s="1694"/>
      <c r="E54" s="1694"/>
      <c r="F54" s="1694"/>
      <c r="G54" s="760"/>
      <c r="H54" s="760"/>
      <c r="I54" s="1690"/>
      <c r="J54" s="1690"/>
      <c r="K54" s="731"/>
      <c r="L54" s="95"/>
    </row>
    <row r="55" spans="1:12" ht="17.25" customHeight="1" x14ac:dyDescent="0.2">
      <c r="A55" s="320"/>
      <c r="B55" s="1064"/>
      <c r="C55" s="758"/>
      <c r="D55" s="1694"/>
      <c r="E55" s="1694"/>
      <c r="F55" s="1694"/>
      <c r="G55" s="760"/>
      <c r="H55" s="760"/>
      <c r="I55" s="1690"/>
      <c r="J55" s="1690"/>
      <c r="K55" s="731"/>
      <c r="L55" s="95"/>
    </row>
    <row r="56" spans="1:12" ht="5.25" customHeight="1" x14ac:dyDescent="0.2">
      <c r="A56" s="320"/>
      <c r="B56" s="1064"/>
      <c r="C56" s="758"/>
      <c r="D56" s="760"/>
      <c r="E56" s="760"/>
      <c r="F56" s="760"/>
      <c r="G56" s="760"/>
      <c r="H56" s="760"/>
      <c r="I56" s="1690"/>
      <c r="J56" s="1690"/>
      <c r="K56" s="731"/>
      <c r="L56" s="95"/>
    </row>
    <row r="57" spans="1:12" ht="18.75" customHeight="1" x14ac:dyDescent="0.2">
      <c r="A57" s="320"/>
      <c r="B57" s="1064"/>
      <c r="C57" s="758"/>
      <c r="D57" s="758"/>
      <c r="E57" s="759"/>
      <c r="F57" s="1690"/>
      <c r="G57" s="1690"/>
      <c r="H57" s="1690"/>
      <c r="I57" s="1690"/>
      <c r="J57" s="1690"/>
      <c r="K57" s="731"/>
      <c r="L57" s="95"/>
    </row>
    <row r="58" spans="1:12" ht="32.25" customHeight="1" x14ac:dyDescent="0.2">
      <c r="A58" s="320"/>
      <c r="B58" s="1064"/>
      <c r="C58" s="1691" t="s">
        <v>520</v>
      </c>
      <c r="D58" s="1691"/>
      <c r="E58" s="1691"/>
      <c r="F58" s="1691"/>
      <c r="G58" s="1691"/>
      <c r="H58" s="1691"/>
      <c r="I58" s="1691"/>
      <c r="J58" s="1691"/>
      <c r="K58" s="1033"/>
      <c r="L58" s="95"/>
    </row>
    <row r="59" spans="1:12" ht="11.25" customHeight="1" x14ac:dyDescent="0.2">
      <c r="A59" s="320"/>
      <c r="B59" s="1064"/>
      <c r="C59" s="1692" t="s">
        <v>624</v>
      </c>
      <c r="D59" s="1693"/>
      <c r="E59" s="1693"/>
      <c r="F59" s="1693"/>
      <c r="G59" s="1693"/>
      <c r="H59" s="1693"/>
      <c r="I59" s="1693"/>
      <c r="J59" s="1693"/>
      <c r="K59" s="1693"/>
      <c r="L59" s="95"/>
    </row>
    <row r="60" spans="1:12" ht="13.5" customHeight="1" x14ac:dyDescent="0.2">
      <c r="A60" s="320"/>
      <c r="B60" s="1081">
        <v>22</v>
      </c>
      <c r="C60" s="1688">
        <v>43586</v>
      </c>
      <c r="D60" s="1688"/>
      <c r="E60" s="1080"/>
      <c r="F60" s="128"/>
      <c r="G60" s="129"/>
      <c r="H60" s="129"/>
      <c r="J60" s="1079"/>
      <c r="L60" s="95"/>
    </row>
    <row r="62" spans="1:12" ht="15" x14ac:dyDescent="0.2">
      <c r="E62" s="922"/>
    </row>
  </sheetData>
  <mergeCells count="29">
    <mergeCell ref="D47:F49"/>
    <mergeCell ref="D44:F46"/>
    <mergeCell ref="C4:J4"/>
    <mergeCell ref="C7:D7"/>
    <mergeCell ref="F41:H41"/>
    <mergeCell ref="I41:J41"/>
    <mergeCell ref="I42:J42"/>
    <mergeCell ref="D42:F43"/>
    <mergeCell ref="I57:J57"/>
    <mergeCell ref="D53:F55"/>
    <mergeCell ref="I52:J52"/>
    <mergeCell ref="I53:J53"/>
    <mergeCell ref="I54:J54"/>
    <mergeCell ref="C60:D60"/>
    <mergeCell ref="D50:F52"/>
    <mergeCell ref="I43:J43"/>
    <mergeCell ref="I44:J44"/>
    <mergeCell ref="I45:J45"/>
    <mergeCell ref="I46:J46"/>
    <mergeCell ref="I47:J47"/>
    <mergeCell ref="I48:J48"/>
    <mergeCell ref="I49:J49"/>
    <mergeCell ref="I50:J50"/>
    <mergeCell ref="I51:J51"/>
    <mergeCell ref="C58:J58"/>
    <mergeCell ref="C59:K59"/>
    <mergeCell ref="I55:J55"/>
    <mergeCell ref="I56:J56"/>
    <mergeCell ref="F57:H57"/>
  </mergeCells>
  <conditionalFormatting sqref="F9:F39">
    <cfRule type="top10" dxfId="4" priority="6" bottom="1" rank="1"/>
    <cfRule type="top10" dxfId="3" priority="7" rank="1"/>
  </conditionalFormatting>
  <conditionalFormatting sqref="E9:E38">
    <cfRule type="top10" dxfId="2" priority="4" bottom="1" rank="3"/>
    <cfRule type="top10" dxfId="1" priority="5" rank="2"/>
  </conditionalFormatting>
  <conditionalFormatting sqref="I9:I11 I13:I26">
    <cfRule type="top10" dxfId="0" priority="3" rank="2"/>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tabColor indexed="55"/>
    <pageSetUpPr fitToPage="1"/>
  </sheetPr>
  <dimension ref="A1:AG71"/>
  <sheetViews>
    <sheetView workbookViewId="0"/>
  </sheetViews>
  <sheetFormatPr defaultRowHeight="12.75" x14ac:dyDescent="0.2"/>
  <cols>
    <col min="1" max="1" width="1" customWidth="1"/>
    <col min="2" max="2" width="2.5703125" style="1"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06"/>
      <c r="C1" s="206"/>
      <c r="D1" s="1704" t="s">
        <v>303</v>
      </c>
      <c r="E1" s="1704"/>
      <c r="F1" s="1704"/>
      <c r="G1" s="1704"/>
      <c r="H1" s="1704"/>
      <c r="I1" s="207"/>
      <c r="J1" s="207"/>
      <c r="K1" s="207"/>
      <c r="L1" s="207"/>
      <c r="M1" s="207"/>
      <c r="N1" s="207"/>
      <c r="O1" s="207"/>
      <c r="P1" s="207"/>
      <c r="Q1" s="207"/>
      <c r="R1" s="207"/>
      <c r="S1" s="207"/>
      <c r="T1" s="207"/>
      <c r="U1" s="207"/>
      <c r="V1" s="207"/>
      <c r="W1" s="207"/>
      <c r="X1" s="246"/>
      <c r="Y1" s="1084"/>
      <c r="Z1" s="1084"/>
      <c r="AA1" s="1084"/>
      <c r="AB1" s="1084"/>
      <c r="AC1" s="1084"/>
      <c r="AD1" s="1084"/>
      <c r="AE1" s="1084"/>
      <c r="AF1" s="1084"/>
      <c r="AG1" s="2"/>
    </row>
    <row r="2" spans="1:33" ht="6" customHeight="1" x14ac:dyDescent="0.2">
      <c r="A2" s="4"/>
      <c r="B2" s="1509"/>
      <c r="C2" s="1509"/>
      <c r="D2" s="1509"/>
      <c r="E2" s="16"/>
      <c r="F2" s="16"/>
      <c r="G2" s="16"/>
      <c r="H2" s="16"/>
      <c r="I2" s="16"/>
      <c r="J2" s="205"/>
      <c r="K2" s="205"/>
      <c r="L2" s="205"/>
      <c r="M2" s="205"/>
      <c r="N2" s="205"/>
      <c r="O2" s="205"/>
      <c r="P2" s="205"/>
      <c r="Q2" s="205"/>
      <c r="R2" s="205"/>
      <c r="S2" s="205"/>
      <c r="T2" s="205"/>
      <c r="U2" s="205"/>
      <c r="V2" s="205"/>
      <c r="W2" s="205"/>
      <c r="X2" s="205"/>
      <c r="Y2" s="205"/>
      <c r="Z2" s="4"/>
      <c r="AA2" s="4"/>
      <c r="AB2" s="4"/>
      <c r="AC2" s="4"/>
      <c r="AD2" s="4"/>
      <c r="AE2" s="4"/>
      <c r="AF2" s="489"/>
      <c r="AG2" s="2"/>
    </row>
    <row r="3" spans="1:33" ht="12"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208"/>
      <c r="AG3" s="2"/>
    </row>
    <row r="4" spans="1:33" s="7" customFormat="1" ht="13.5" customHeight="1" x14ac:dyDescent="0.2">
      <c r="A4" s="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208"/>
      <c r="AG4" s="6"/>
    </row>
    <row r="5" spans="1:33" ht="3.75" customHeight="1" x14ac:dyDescent="0.2">
      <c r="A5" s="4"/>
      <c r="B5" s="4"/>
      <c r="C5" s="8"/>
      <c r="D5" s="8"/>
      <c r="E5" s="8"/>
      <c r="F5" s="1701"/>
      <c r="G5" s="1701"/>
      <c r="H5" s="1701"/>
      <c r="I5" s="1701"/>
      <c r="J5" s="1701"/>
      <c r="K5" s="1701"/>
      <c r="L5" s="1701"/>
      <c r="M5" s="8"/>
      <c r="N5" s="8"/>
      <c r="O5" s="8"/>
      <c r="P5" s="8"/>
      <c r="Q5" s="8"/>
      <c r="R5" s="3"/>
      <c r="S5" s="3"/>
      <c r="T5" s="3"/>
      <c r="U5" s="61"/>
      <c r="V5" s="3"/>
      <c r="W5" s="3"/>
      <c r="X5" s="3"/>
      <c r="Y5" s="3"/>
      <c r="Z5" s="3"/>
      <c r="AA5" s="3"/>
      <c r="AB5" s="3"/>
      <c r="AC5" s="3"/>
      <c r="AD5" s="3"/>
      <c r="AE5" s="3"/>
      <c r="AF5" s="208"/>
      <c r="AG5" s="2"/>
    </row>
    <row r="6" spans="1:33" ht="9.75" customHeight="1" x14ac:dyDescent="0.2">
      <c r="A6" s="4"/>
      <c r="B6" s="4"/>
      <c r="C6" s="8"/>
      <c r="D6" s="8"/>
      <c r="E6" s="10"/>
      <c r="F6" s="1700"/>
      <c r="G6" s="1700"/>
      <c r="H6" s="1700"/>
      <c r="I6" s="1700"/>
      <c r="J6" s="1700"/>
      <c r="K6" s="1700"/>
      <c r="L6" s="1700"/>
      <c r="M6" s="1700"/>
      <c r="N6" s="1700"/>
      <c r="O6" s="1700"/>
      <c r="P6" s="1700"/>
      <c r="Q6" s="1700"/>
      <c r="R6" s="1700"/>
      <c r="S6" s="1700"/>
      <c r="T6" s="1700"/>
      <c r="U6" s="1700"/>
      <c r="V6" s="1700"/>
      <c r="W6" s="10"/>
      <c r="X6" s="1700"/>
      <c r="Y6" s="1700"/>
      <c r="Z6" s="1700"/>
      <c r="AA6" s="1700"/>
      <c r="AB6" s="1700"/>
      <c r="AC6" s="1700"/>
      <c r="AD6" s="1700"/>
      <c r="AE6" s="10"/>
      <c r="AF6" s="208"/>
      <c r="AG6" s="2"/>
    </row>
    <row r="7" spans="1:33" ht="12.75" customHeight="1" x14ac:dyDescent="0.2">
      <c r="A7" s="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490"/>
      <c r="AG7" s="2"/>
    </row>
    <row r="8" spans="1:33" s="62" customFormat="1" ht="15" customHeight="1" x14ac:dyDescent="0.2">
      <c r="A8" s="79"/>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1082"/>
      <c r="AG8" s="58"/>
    </row>
    <row r="9" spans="1:33" ht="12" customHeight="1" x14ac:dyDescent="0.2">
      <c r="A9" s="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490"/>
      <c r="AG9" s="2"/>
    </row>
    <row r="10" spans="1:33" ht="12" customHeight="1" x14ac:dyDescent="0.2">
      <c r="A10" s="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490"/>
      <c r="AG10" s="2"/>
    </row>
    <row r="11" spans="1:33" ht="12" customHeight="1" x14ac:dyDescent="0.2">
      <c r="A11" s="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490"/>
      <c r="AG11" s="2"/>
    </row>
    <row r="12" spans="1:33" ht="12" customHeight="1" x14ac:dyDescent="0.2">
      <c r="A12" s="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490"/>
      <c r="AG12" s="2"/>
    </row>
    <row r="13" spans="1:33" ht="12" customHeight="1" x14ac:dyDescent="0.2">
      <c r="A13" s="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490"/>
      <c r="AG13" s="2"/>
    </row>
    <row r="14" spans="1:33" ht="12" customHeight="1" x14ac:dyDescent="0.2">
      <c r="A14" s="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490"/>
      <c r="AG14" s="2"/>
    </row>
    <row r="15" spans="1:33" ht="12" customHeight="1" x14ac:dyDescent="0.2">
      <c r="A15" s="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490"/>
      <c r="AG15" s="2"/>
    </row>
    <row r="16" spans="1:33" ht="12" customHeight="1" x14ac:dyDescent="0.2">
      <c r="A16" s="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490"/>
      <c r="AG16" s="2"/>
    </row>
    <row r="17" spans="1:33" ht="12" customHeight="1" x14ac:dyDescent="0.2">
      <c r="A17" s="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490"/>
      <c r="AG17" s="2"/>
    </row>
    <row r="18" spans="1:33" ht="12" customHeight="1" x14ac:dyDescent="0.2">
      <c r="A18" s="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490"/>
      <c r="AG18" s="2"/>
    </row>
    <row r="19" spans="1:33" ht="12" customHeight="1" x14ac:dyDescent="0.2">
      <c r="A19" s="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490"/>
      <c r="AG19" s="2"/>
    </row>
    <row r="20" spans="1:33" ht="12" customHeight="1" x14ac:dyDescent="0.2">
      <c r="A20" s="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490"/>
      <c r="AG20" s="2"/>
    </row>
    <row r="21" spans="1:33" ht="12" customHeight="1" x14ac:dyDescent="0.2">
      <c r="A21" s="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490"/>
      <c r="AG21" s="2"/>
    </row>
    <row r="22" spans="1:33" ht="12" customHeight="1" x14ac:dyDescent="0.2">
      <c r="A22" s="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490"/>
      <c r="AG22" s="2"/>
    </row>
    <row r="23" spans="1:33" ht="12" customHeight="1" x14ac:dyDescent="0.2">
      <c r="A23" s="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490"/>
      <c r="AG23" s="2"/>
    </row>
    <row r="24" spans="1:33" ht="12" customHeight="1" x14ac:dyDescent="0.2">
      <c r="A24" s="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490"/>
      <c r="AG24" s="2"/>
    </row>
    <row r="25" spans="1:33" ht="12" customHeight="1" x14ac:dyDescent="0.2">
      <c r="A25" s="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490"/>
      <c r="AG25" s="2"/>
    </row>
    <row r="26" spans="1:33" ht="12" customHeight="1" x14ac:dyDescent="0.2">
      <c r="A26" s="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490"/>
      <c r="AG26" s="2"/>
    </row>
    <row r="27" spans="1:33" ht="12" customHeight="1" x14ac:dyDescent="0.2">
      <c r="A27" s="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490"/>
      <c r="AG27" s="2"/>
    </row>
    <row r="28" spans="1:33" ht="12" customHeight="1" x14ac:dyDescent="0.2">
      <c r="A28" s="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490"/>
      <c r="AG28" s="2"/>
    </row>
    <row r="29" spans="1:33" ht="6" customHeight="1" x14ac:dyDescent="0.2">
      <c r="A29" s="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490"/>
      <c r="AG29" s="2"/>
    </row>
    <row r="30" spans="1:33" ht="6" customHeight="1" x14ac:dyDescent="0.2">
      <c r="A30" s="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490"/>
      <c r="AG30" s="2"/>
    </row>
    <row r="31" spans="1:33" ht="9" customHeight="1" x14ac:dyDescent="0.2">
      <c r="A31" s="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490"/>
      <c r="AG31" s="2"/>
    </row>
    <row r="32" spans="1:33" ht="12.75" customHeight="1" x14ac:dyDescent="0.2">
      <c r="A32" s="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490"/>
      <c r="AG32" s="2"/>
    </row>
    <row r="33" spans="1:33" ht="12.75" customHeight="1" x14ac:dyDescent="0.2">
      <c r="A33" s="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490"/>
      <c r="AG33" s="2"/>
    </row>
    <row r="34" spans="1:33" ht="15.75" customHeight="1" x14ac:dyDescent="0.2">
      <c r="A34" s="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490"/>
      <c r="AG34" s="2"/>
    </row>
    <row r="35" spans="1:33" ht="20.25" customHeight="1" x14ac:dyDescent="0.2">
      <c r="A35" s="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490"/>
      <c r="AG35" s="2"/>
    </row>
    <row r="36" spans="1:33" ht="15.75" customHeight="1" x14ac:dyDescent="0.2">
      <c r="A36" s="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490"/>
      <c r="AG36" s="2"/>
    </row>
    <row r="37" spans="1:33" ht="12.75" customHeight="1" x14ac:dyDescent="0.2">
      <c r="A37" s="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490"/>
      <c r="AG37" s="2"/>
    </row>
    <row r="38" spans="1:33" ht="12" customHeight="1" x14ac:dyDescent="0.2">
      <c r="A38" s="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490"/>
      <c r="AG38" s="2"/>
    </row>
    <row r="39" spans="1:33" ht="12.75" customHeight="1" x14ac:dyDescent="0.2">
      <c r="A39" s="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490"/>
      <c r="AG39" s="2"/>
    </row>
    <row r="40" spans="1:33" ht="12.75" customHeight="1" x14ac:dyDescent="0.2">
      <c r="A40" s="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490"/>
      <c r="AG40" s="2"/>
    </row>
    <row r="41" spans="1:33" ht="10.5" customHeight="1" x14ac:dyDescent="0.2">
      <c r="A41" s="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490"/>
      <c r="AG41" s="2"/>
    </row>
    <row r="42" spans="1:33" ht="19.5" customHeight="1" x14ac:dyDescent="0.2">
      <c r="A42" s="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490"/>
      <c r="AG42" s="2"/>
    </row>
    <row r="43" spans="1:33" ht="9" customHeight="1" x14ac:dyDescent="0.2">
      <c r="A43" s="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490"/>
      <c r="AG43" s="2"/>
    </row>
    <row r="44" spans="1:33" ht="3.75" customHeight="1" x14ac:dyDescent="0.2">
      <c r="A44" s="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490"/>
      <c r="AG44" s="2"/>
    </row>
    <row r="45" spans="1:33" ht="11.25" customHeight="1" x14ac:dyDescent="0.2">
      <c r="A45" s="4"/>
      <c r="B45" s="4"/>
      <c r="C45" s="8"/>
      <c r="D45" s="8"/>
      <c r="E45" s="10"/>
      <c r="F45" s="1700"/>
      <c r="G45" s="1700"/>
      <c r="H45" s="1700"/>
      <c r="I45" s="1700"/>
      <c r="J45" s="1700"/>
      <c r="K45" s="1700"/>
      <c r="L45" s="1700"/>
      <c r="M45" s="1700"/>
      <c r="N45" s="1700"/>
      <c r="O45" s="1700"/>
      <c r="P45" s="1700"/>
      <c r="Q45" s="1700"/>
      <c r="R45" s="1700"/>
      <c r="S45" s="1700"/>
      <c r="T45" s="1700"/>
      <c r="U45" s="1700"/>
      <c r="V45" s="1700"/>
      <c r="W45" s="10"/>
      <c r="X45" s="1700"/>
      <c r="Y45" s="1700"/>
      <c r="Z45" s="1700"/>
      <c r="AA45" s="1700"/>
      <c r="AB45" s="1700"/>
      <c r="AC45" s="1700"/>
      <c r="AD45" s="1700"/>
      <c r="AE45" s="10"/>
      <c r="AF45" s="208"/>
      <c r="AG45" s="2"/>
    </row>
    <row r="46" spans="1:33" ht="12.75" customHeight="1" x14ac:dyDescent="0.2">
      <c r="A46" s="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90"/>
      <c r="AG46" s="2"/>
    </row>
    <row r="47" spans="1:33" ht="6" customHeight="1" x14ac:dyDescent="0.2">
      <c r="A47" s="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490"/>
      <c r="AG47" s="2"/>
    </row>
    <row r="48" spans="1:33" s="50" customFormat="1" ht="12" customHeight="1" x14ac:dyDescent="0.2">
      <c r="A48" s="4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1083"/>
      <c r="AG48" s="47"/>
    </row>
    <row r="49" spans="1:33" ht="10.5" customHeight="1" x14ac:dyDescent="0.2">
      <c r="A49" s="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490"/>
      <c r="AG49" s="2"/>
    </row>
    <row r="50" spans="1:33" ht="12" customHeight="1" x14ac:dyDescent="0.2">
      <c r="A50" s="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490"/>
      <c r="AG50" s="2"/>
    </row>
    <row r="51" spans="1:33" ht="12" customHeight="1" x14ac:dyDescent="0.2">
      <c r="A51" s="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490"/>
      <c r="AG51" s="2"/>
    </row>
    <row r="52" spans="1:33" ht="12" customHeight="1" x14ac:dyDescent="0.2">
      <c r="A52" s="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490"/>
      <c r="AG52" s="2"/>
    </row>
    <row r="53" spans="1:33" ht="12" customHeight="1" x14ac:dyDescent="0.2">
      <c r="A53" s="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490"/>
      <c r="AG53" s="2"/>
    </row>
    <row r="54" spans="1:33" ht="12" customHeight="1" x14ac:dyDescent="0.2">
      <c r="A54" s="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490"/>
      <c r="AG54" s="2"/>
    </row>
    <row r="55" spans="1:33" ht="12" customHeight="1" x14ac:dyDescent="0.2">
      <c r="A55" s="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490"/>
      <c r="AG55" s="2"/>
    </row>
    <row r="56" spans="1:33" ht="12" customHeight="1" x14ac:dyDescent="0.2">
      <c r="A56" s="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490"/>
      <c r="AG56" s="2"/>
    </row>
    <row r="57" spans="1:33" ht="12" customHeight="1" x14ac:dyDescent="0.2">
      <c r="A57" s="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490"/>
      <c r="AG57" s="2"/>
    </row>
    <row r="58" spans="1:33" ht="12" customHeight="1" x14ac:dyDescent="0.2">
      <c r="A58" s="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490"/>
      <c r="AG58" s="2"/>
    </row>
    <row r="59" spans="1:33" ht="12" customHeight="1" x14ac:dyDescent="0.2">
      <c r="A59" s="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490"/>
      <c r="AG59" s="2"/>
    </row>
    <row r="60" spans="1:33" ht="12" customHeight="1" x14ac:dyDescent="0.2">
      <c r="A60" s="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490"/>
      <c r="AG60" s="2"/>
    </row>
    <row r="61" spans="1:33" ht="12" customHeight="1" x14ac:dyDescent="0.2">
      <c r="A61" s="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490"/>
      <c r="AG61" s="2"/>
    </row>
    <row r="62" spans="1:33" ht="12" customHeight="1" x14ac:dyDescent="0.2">
      <c r="A62" s="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490"/>
      <c r="AG62" s="2"/>
    </row>
    <row r="63" spans="1:33" ht="12" customHeight="1" x14ac:dyDescent="0.2">
      <c r="A63" s="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490"/>
      <c r="AG63" s="2"/>
    </row>
    <row r="64" spans="1:33" ht="12" customHeight="1" x14ac:dyDescent="0.2">
      <c r="A64" s="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490"/>
      <c r="AG64" s="2"/>
    </row>
    <row r="65" spans="1:33" ht="12" customHeight="1" x14ac:dyDescent="0.2">
      <c r="A65" s="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490"/>
      <c r="AG65" s="2"/>
    </row>
    <row r="66" spans="1:33" ht="12" customHeight="1" x14ac:dyDescent="0.2">
      <c r="A66" s="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490"/>
      <c r="AG66" s="2"/>
    </row>
    <row r="67" spans="1:33" ht="12" customHeight="1" x14ac:dyDescent="0.2">
      <c r="A67" s="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490"/>
      <c r="AG67" s="2"/>
    </row>
    <row r="68" spans="1:33" ht="12" customHeight="1" x14ac:dyDescent="0.2">
      <c r="A68" s="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490"/>
      <c r="AG68" s="4"/>
    </row>
    <row r="69" spans="1:33" s="67" customFormat="1" ht="9" customHeight="1" x14ac:dyDescent="0.15">
      <c r="A69" s="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326"/>
      <c r="AG69" s="66"/>
    </row>
    <row r="70" spans="1:33" ht="11.25" customHeight="1" x14ac:dyDescent="0.2">
      <c r="A70" s="4"/>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490"/>
      <c r="AG70" s="4"/>
    </row>
    <row r="71" spans="1:33" ht="13.5" customHeight="1" x14ac:dyDescent="0.2">
      <c r="A71" s="4"/>
      <c r="G71" s="1705"/>
      <c r="H71" s="1706"/>
      <c r="I71" s="4"/>
      <c r="J71" s="4"/>
      <c r="K71" s="4"/>
      <c r="L71" s="4"/>
      <c r="M71" s="4"/>
      <c r="N71" s="4"/>
      <c r="O71" s="4"/>
      <c r="P71" s="4"/>
      <c r="Q71" s="4"/>
      <c r="R71" s="4"/>
      <c r="S71" s="4"/>
      <c r="T71" s="4"/>
      <c r="U71" s="4"/>
      <c r="V71" s="75"/>
      <c r="W71" s="4"/>
      <c r="X71" s="4"/>
      <c r="Y71" s="4"/>
      <c r="Z71" s="1702">
        <v>43586</v>
      </c>
      <c r="AA71" s="1702"/>
      <c r="AB71" s="1702"/>
      <c r="AC71" s="1702"/>
      <c r="AD71" s="1702"/>
      <c r="AE71" s="1703"/>
      <c r="AF71" s="329">
        <v>23</v>
      </c>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6:AD6"/>
    <mergeCell ref="X45:AD45"/>
    <mergeCell ref="F5:L5"/>
    <mergeCell ref="Z71:AE71"/>
    <mergeCell ref="D1:H1"/>
    <mergeCell ref="G71:H71"/>
    <mergeCell ref="B2:D2"/>
    <mergeCell ref="F45:V45"/>
    <mergeCell ref="F6:V6"/>
  </mergeCells>
  <phoneticPr fontId="10"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tabColor indexed="55"/>
    <pageSetUpPr fitToPage="1"/>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style="1" customWidth="1"/>
    <col min="33" max="33" width="1" customWidth="1"/>
  </cols>
  <sheetData>
    <row r="1" spans="1:33" s="91" customFormat="1" ht="13.5" customHeight="1" x14ac:dyDescent="0.2">
      <c r="A1" s="2"/>
      <c r="B1" s="206"/>
      <c r="C1" s="206"/>
      <c r="D1" s="206"/>
      <c r="E1" s="206"/>
      <c r="F1" s="206"/>
      <c r="G1" s="207"/>
      <c r="H1" s="207"/>
      <c r="I1" s="207"/>
      <c r="J1" s="207"/>
      <c r="K1" s="207"/>
      <c r="L1" s="207"/>
      <c r="M1" s="207"/>
      <c r="N1" s="207"/>
      <c r="O1" s="207"/>
      <c r="P1" s="207"/>
      <c r="Q1" s="207"/>
      <c r="R1" s="207"/>
      <c r="S1" s="207"/>
      <c r="T1" s="207"/>
      <c r="U1" s="207"/>
      <c r="V1" s="207"/>
      <c r="W1" s="207"/>
      <c r="X1" s="1506" t="s">
        <v>303</v>
      </c>
      <c r="Y1" s="1506"/>
      <c r="Z1" s="1506"/>
      <c r="AA1" s="1506"/>
      <c r="AB1" s="1506"/>
      <c r="AC1" s="1506"/>
      <c r="AD1" s="1506"/>
      <c r="AE1" s="1506"/>
      <c r="AF1" s="1506"/>
      <c r="AG1" s="2"/>
    </row>
    <row r="2" spans="1:33" ht="6" customHeight="1" x14ac:dyDescent="0.2">
      <c r="A2" s="2"/>
      <c r="B2" s="1507"/>
      <c r="C2" s="1508"/>
      <c r="D2" s="1508"/>
      <c r="E2" s="16"/>
      <c r="F2" s="16"/>
      <c r="G2" s="16"/>
      <c r="H2" s="16"/>
      <c r="I2" s="16"/>
      <c r="J2" s="205"/>
      <c r="K2" s="205"/>
      <c r="L2" s="205"/>
      <c r="M2" s="205"/>
      <c r="N2" s="205"/>
      <c r="O2" s="205"/>
      <c r="P2" s="205"/>
      <c r="Q2" s="205"/>
      <c r="R2" s="205"/>
      <c r="S2" s="205"/>
      <c r="T2" s="205"/>
      <c r="U2" s="205"/>
      <c r="V2" s="205"/>
      <c r="W2" s="205"/>
      <c r="X2" s="205"/>
      <c r="Y2" s="205"/>
      <c r="Z2" s="4"/>
      <c r="AA2" s="4"/>
      <c r="AB2" s="4"/>
      <c r="AC2" s="4"/>
      <c r="AD2" s="4"/>
      <c r="AE2" s="4"/>
      <c r="AF2" s="4"/>
      <c r="AG2" s="4"/>
    </row>
    <row r="3" spans="1:33" ht="12" customHeight="1" x14ac:dyDescent="0.2">
      <c r="A3" s="2"/>
      <c r="B3" s="215"/>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4"/>
    </row>
    <row r="4" spans="1:33" s="7" customFormat="1" ht="13.5" customHeight="1" x14ac:dyDescent="0.2">
      <c r="A4" s="6"/>
      <c r="B4" s="2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14"/>
    </row>
    <row r="5" spans="1:33" ht="3.75" customHeight="1" x14ac:dyDescent="0.2">
      <c r="A5" s="2"/>
      <c r="B5" s="215"/>
      <c r="C5" s="1034"/>
      <c r="D5" s="1034"/>
      <c r="E5" s="8"/>
      <c r="F5" s="1701"/>
      <c r="G5" s="1701"/>
      <c r="H5" s="1701"/>
      <c r="I5" s="1701"/>
      <c r="J5" s="1701"/>
      <c r="K5" s="1701"/>
      <c r="L5" s="1701"/>
      <c r="M5" s="8"/>
      <c r="N5" s="8"/>
      <c r="O5" s="8"/>
      <c r="P5" s="8"/>
      <c r="Q5" s="8"/>
      <c r="R5" s="3"/>
      <c r="S5" s="3"/>
      <c r="T5" s="3"/>
      <c r="U5" s="61"/>
      <c r="V5" s="3"/>
      <c r="W5" s="3"/>
      <c r="X5" s="3"/>
      <c r="Y5" s="3"/>
      <c r="Z5" s="3"/>
      <c r="AA5" s="3"/>
      <c r="AB5" s="3"/>
      <c r="AC5" s="3"/>
      <c r="AD5" s="3"/>
      <c r="AE5" s="3"/>
      <c r="AF5" s="4"/>
      <c r="AG5" s="4"/>
    </row>
    <row r="6" spans="1:33" ht="9.75" customHeight="1" x14ac:dyDescent="0.2">
      <c r="A6" s="2"/>
      <c r="B6" s="215"/>
      <c r="C6" s="1034"/>
      <c r="D6" s="1034"/>
      <c r="E6" s="10"/>
      <c r="F6" s="1700"/>
      <c r="G6" s="1700"/>
      <c r="H6" s="1700"/>
      <c r="I6" s="1700"/>
      <c r="J6" s="1700"/>
      <c r="K6" s="1700"/>
      <c r="L6" s="1700"/>
      <c r="M6" s="1700"/>
      <c r="N6" s="1700"/>
      <c r="O6" s="1700"/>
      <c r="P6" s="1700"/>
      <c r="Q6" s="1700"/>
      <c r="R6" s="1700"/>
      <c r="S6" s="1700"/>
      <c r="T6" s="1700"/>
      <c r="U6" s="1700"/>
      <c r="V6" s="1700"/>
      <c r="W6" s="10"/>
      <c r="X6" s="1700"/>
      <c r="Y6" s="1700"/>
      <c r="Z6" s="1700"/>
      <c r="AA6" s="1700"/>
      <c r="AB6" s="1700"/>
      <c r="AC6" s="1700"/>
      <c r="AD6" s="1700"/>
      <c r="AE6" s="10"/>
      <c r="AF6" s="4"/>
      <c r="AG6" s="4"/>
    </row>
    <row r="7" spans="1:33" ht="12.75" customHeight="1" x14ac:dyDescent="0.2">
      <c r="A7" s="2"/>
      <c r="B7" s="215"/>
      <c r="C7" s="1034"/>
      <c r="D7" s="1034"/>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30"/>
      <c r="AG7" s="4"/>
    </row>
    <row r="8" spans="1:33" s="50" customFormat="1" ht="13.5" hidden="1" customHeight="1" x14ac:dyDescent="0.2">
      <c r="A8" s="47"/>
      <c r="B8" s="318"/>
      <c r="C8" s="1707"/>
      <c r="D8" s="1707"/>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48"/>
    </row>
    <row r="9" spans="1:33" s="50" customFormat="1" ht="6" hidden="1" customHeight="1" x14ac:dyDescent="0.2">
      <c r="A9" s="47"/>
      <c r="B9" s="318"/>
      <c r="C9" s="1035"/>
      <c r="D9" s="103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48"/>
    </row>
    <row r="10" spans="1:33" s="62" customFormat="1" ht="15" customHeight="1" x14ac:dyDescent="0.2">
      <c r="A10" s="58"/>
      <c r="B10" s="315"/>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79"/>
    </row>
    <row r="11" spans="1:33" ht="12" customHeight="1" x14ac:dyDescent="0.2">
      <c r="A11" s="2"/>
      <c r="B11" s="215"/>
      <c r="C11" s="94"/>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1030"/>
      <c r="AG11" s="4"/>
    </row>
    <row r="12" spans="1:33" ht="12" customHeight="1" x14ac:dyDescent="0.2">
      <c r="A12" s="2"/>
      <c r="B12" s="215"/>
      <c r="C12" s="94"/>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1030"/>
      <c r="AG12" s="4"/>
    </row>
    <row r="13" spans="1:33" ht="12" customHeight="1" x14ac:dyDescent="0.2">
      <c r="A13" s="2"/>
      <c r="B13" s="215"/>
      <c r="C13" s="94"/>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1030"/>
      <c r="AG13" s="4"/>
    </row>
    <row r="14" spans="1:33" ht="12" customHeight="1" x14ac:dyDescent="0.2">
      <c r="A14" s="2"/>
      <c r="B14" s="215"/>
      <c r="C14" s="94"/>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1030"/>
      <c r="AG14" s="4"/>
    </row>
    <row r="15" spans="1:33" ht="12" customHeight="1" x14ac:dyDescent="0.2">
      <c r="A15" s="2"/>
      <c r="B15" s="215"/>
      <c r="C15" s="94"/>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1030"/>
      <c r="AG15" s="4"/>
    </row>
    <row r="16" spans="1:33" ht="12" customHeight="1" x14ac:dyDescent="0.2">
      <c r="A16" s="2"/>
      <c r="B16" s="215"/>
      <c r="C16" s="94"/>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1030"/>
      <c r="AG16" s="4"/>
    </row>
    <row r="17" spans="1:33" ht="12" customHeight="1" x14ac:dyDescent="0.2">
      <c r="A17" s="2"/>
      <c r="B17" s="215"/>
      <c r="C17" s="94"/>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1030"/>
      <c r="AG17" s="4"/>
    </row>
    <row r="18" spans="1:33" ht="12" customHeight="1" x14ac:dyDescent="0.2">
      <c r="A18" s="2"/>
      <c r="B18" s="215"/>
      <c r="C18" s="94"/>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1030"/>
      <c r="AG18" s="4"/>
    </row>
    <row r="19" spans="1:33" ht="12" customHeight="1" x14ac:dyDescent="0.2">
      <c r="A19" s="2"/>
      <c r="B19" s="215"/>
      <c r="C19" s="94"/>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1030"/>
      <c r="AG19" s="4"/>
    </row>
    <row r="20" spans="1:33" ht="12" customHeight="1" x14ac:dyDescent="0.2">
      <c r="A20" s="2"/>
      <c r="B20" s="215"/>
      <c r="C20" s="94"/>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1030"/>
      <c r="AG20" s="4"/>
    </row>
    <row r="21" spans="1:33" ht="12" customHeight="1" x14ac:dyDescent="0.2">
      <c r="A21" s="2"/>
      <c r="B21" s="215"/>
      <c r="C21" s="94"/>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1030"/>
      <c r="AG21" s="4"/>
    </row>
    <row r="22" spans="1:33" ht="12" customHeight="1" x14ac:dyDescent="0.2">
      <c r="A22" s="2"/>
      <c r="B22" s="215"/>
      <c r="C22" s="94"/>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1030"/>
      <c r="AG22" s="4"/>
    </row>
    <row r="23" spans="1:33" ht="12" customHeight="1" x14ac:dyDescent="0.2">
      <c r="A23" s="2"/>
      <c r="B23" s="215"/>
      <c r="C23" s="94"/>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1030"/>
      <c r="AG23" s="4"/>
    </row>
    <row r="24" spans="1:33" ht="12" customHeight="1" x14ac:dyDescent="0.2">
      <c r="A24" s="2"/>
      <c r="B24" s="215"/>
      <c r="C24" s="94"/>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1030"/>
      <c r="AG24" s="4"/>
    </row>
    <row r="25" spans="1:33" ht="12" customHeight="1" x14ac:dyDescent="0.2">
      <c r="A25" s="2"/>
      <c r="B25" s="215"/>
      <c r="C25" s="94"/>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1030"/>
      <c r="AG25" s="4"/>
    </row>
    <row r="26" spans="1:33" ht="12" customHeight="1" x14ac:dyDescent="0.2">
      <c r="A26" s="2"/>
      <c r="B26" s="215"/>
      <c r="C26" s="94"/>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1030"/>
      <c r="AG26" s="4"/>
    </row>
    <row r="27" spans="1:33" ht="12" customHeight="1" x14ac:dyDescent="0.2">
      <c r="A27" s="2"/>
      <c r="B27" s="215"/>
      <c r="C27" s="94"/>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1030"/>
      <c r="AG27" s="4"/>
    </row>
    <row r="28" spans="1:33" ht="12" customHeight="1" x14ac:dyDescent="0.2">
      <c r="A28" s="2"/>
      <c r="B28" s="215"/>
      <c r="C28" s="94"/>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1030"/>
      <c r="AG28" s="4"/>
    </row>
    <row r="29" spans="1:33" ht="12" customHeight="1" x14ac:dyDescent="0.2">
      <c r="A29" s="2"/>
      <c r="B29" s="215"/>
      <c r="C29" s="94"/>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1030"/>
      <c r="AG29" s="4"/>
    </row>
    <row r="30" spans="1:33" ht="12" customHeight="1" x14ac:dyDescent="0.2">
      <c r="A30" s="2"/>
      <c r="B30" s="215"/>
      <c r="C30" s="94"/>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1030"/>
      <c r="AG30" s="4"/>
    </row>
    <row r="31" spans="1:33" ht="6" customHeight="1" x14ac:dyDescent="0.2">
      <c r="A31" s="2"/>
      <c r="B31" s="215"/>
      <c r="C31" s="94"/>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1030"/>
      <c r="AG31" s="4"/>
    </row>
    <row r="32" spans="1:33" ht="6" customHeight="1" x14ac:dyDescent="0.2">
      <c r="A32" s="2"/>
      <c r="B32" s="215"/>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1030"/>
      <c r="AG32" s="4"/>
    </row>
    <row r="33" spans="1:33" ht="9" customHeight="1" x14ac:dyDescent="0.2">
      <c r="A33" s="2"/>
      <c r="B33" s="215"/>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1030"/>
      <c r="AG33" s="4"/>
    </row>
    <row r="34" spans="1:33" ht="12.75" customHeight="1" x14ac:dyDescent="0.2">
      <c r="A34" s="2"/>
      <c r="B34" s="215"/>
      <c r="C34" s="94"/>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1030"/>
      <c r="AG34" s="4"/>
    </row>
    <row r="35" spans="1:33" ht="12.75" customHeight="1" x14ac:dyDescent="0.2">
      <c r="A35" s="2"/>
      <c r="B35" s="215"/>
      <c r="C35" s="94"/>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1030"/>
      <c r="AG35" s="4"/>
    </row>
    <row r="36" spans="1:33" ht="15.75" customHeight="1" x14ac:dyDescent="0.2">
      <c r="A36" s="2"/>
      <c r="B36" s="215"/>
      <c r="C36" s="94"/>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1030"/>
      <c r="AG36" s="4"/>
    </row>
    <row r="37" spans="1:33" ht="20.25" customHeight="1" x14ac:dyDescent="0.2">
      <c r="A37" s="2"/>
      <c r="B37" s="215"/>
      <c r="C37" s="94"/>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1030"/>
      <c r="AG37" s="4"/>
    </row>
    <row r="38" spans="1:33" ht="15.75" customHeight="1" x14ac:dyDescent="0.2">
      <c r="A38" s="2"/>
      <c r="B38" s="215"/>
      <c r="C38" s="94"/>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1030"/>
      <c r="AG38" s="4"/>
    </row>
    <row r="39" spans="1:33" ht="12.75" customHeight="1" x14ac:dyDescent="0.2">
      <c r="A39" s="2"/>
      <c r="B39" s="215"/>
      <c r="C39" s="94"/>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1030"/>
      <c r="AG39" s="4"/>
    </row>
    <row r="40" spans="1:33" ht="12" customHeight="1" x14ac:dyDescent="0.2">
      <c r="A40" s="2"/>
      <c r="B40" s="215"/>
      <c r="C40" s="94"/>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1030"/>
      <c r="AG40" s="4"/>
    </row>
    <row r="41" spans="1:33" ht="12.75" customHeight="1" x14ac:dyDescent="0.2">
      <c r="A41" s="2"/>
      <c r="B41" s="215"/>
      <c r="C41" s="94"/>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1030"/>
      <c r="AG41" s="4"/>
    </row>
    <row r="42" spans="1:33" ht="12.75" customHeight="1" x14ac:dyDescent="0.2">
      <c r="A42" s="2"/>
      <c r="B42" s="215"/>
      <c r="C42" s="94"/>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1030"/>
      <c r="AG42" s="4"/>
    </row>
    <row r="43" spans="1:33" ht="9" customHeight="1" x14ac:dyDescent="0.2">
      <c r="A43" s="2"/>
      <c r="B43" s="215"/>
      <c r="C43" s="94"/>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1030"/>
      <c r="AG43" s="4"/>
    </row>
    <row r="44" spans="1:33" ht="19.5" customHeight="1" x14ac:dyDescent="0.2">
      <c r="A44" s="2"/>
      <c r="B44" s="215"/>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1030"/>
      <c r="AG44" s="4"/>
    </row>
    <row r="45" spans="1:33" ht="13.5" customHeight="1" x14ac:dyDescent="0.2">
      <c r="A45" s="2"/>
      <c r="B45" s="215"/>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1030"/>
      <c r="AG45" s="4"/>
    </row>
    <row r="46" spans="1:33" ht="3.75" customHeight="1" x14ac:dyDescent="0.2">
      <c r="A46" s="2"/>
      <c r="B46" s="215"/>
      <c r="C46" s="1034"/>
      <c r="D46" s="1034"/>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1030"/>
      <c r="AG46" s="4"/>
    </row>
    <row r="47" spans="1:33" ht="11.25" customHeight="1" x14ac:dyDescent="0.2">
      <c r="A47" s="2"/>
      <c r="B47" s="215"/>
      <c r="C47" s="1034"/>
      <c r="D47" s="1034"/>
      <c r="E47" s="10"/>
      <c r="F47" s="1700"/>
      <c r="G47" s="1700"/>
      <c r="H47" s="1700"/>
      <c r="I47" s="1700"/>
      <c r="J47" s="1700"/>
      <c r="K47" s="1700"/>
      <c r="L47" s="1700"/>
      <c r="M47" s="1700"/>
      <c r="N47" s="1700"/>
      <c r="O47" s="1700"/>
      <c r="P47" s="1700"/>
      <c r="Q47" s="1700"/>
      <c r="R47" s="1700"/>
      <c r="S47" s="1700"/>
      <c r="T47" s="1700"/>
      <c r="U47" s="1700"/>
      <c r="V47" s="1700"/>
      <c r="W47" s="10"/>
      <c r="X47" s="1700"/>
      <c r="Y47" s="1700"/>
      <c r="Z47" s="1700"/>
      <c r="AA47" s="1700"/>
      <c r="AB47" s="1700"/>
      <c r="AC47" s="1700"/>
      <c r="AD47" s="1700"/>
      <c r="AE47" s="10"/>
      <c r="AF47" s="4"/>
      <c r="AG47" s="4"/>
    </row>
    <row r="48" spans="1:33" ht="12.75" customHeight="1" x14ac:dyDescent="0.2">
      <c r="A48" s="2"/>
      <c r="B48" s="215"/>
      <c r="C48" s="1034"/>
      <c r="D48" s="1034"/>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30"/>
      <c r="AG48" s="4"/>
    </row>
    <row r="49" spans="1:33" ht="6" customHeight="1" x14ac:dyDescent="0.2">
      <c r="A49" s="2"/>
      <c r="B49" s="215"/>
      <c r="C49" s="1034"/>
      <c r="D49" s="1034"/>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30"/>
      <c r="AG49" s="4"/>
    </row>
    <row r="50" spans="1:33" s="50" customFormat="1" ht="12" customHeight="1" x14ac:dyDescent="0.2">
      <c r="A50" s="47"/>
      <c r="B50" s="318"/>
      <c r="C50" s="103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48"/>
    </row>
    <row r="51" spans="1:33" ht="12" customHeight="1" x14ac:dyDescent="0.2">
      <c r="A51" s="2"/>
      <c r="B51" s="215"/>
      <c r="C51" s="94"/>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1030"/>
      <c r="AG51" s="4"/>
    </row>
    <row r="52" spans="1:33" ht="12" customHeight="1" x14ac:dyDescent="0.2">
      <c r="A52" s="2"/>
      <c r="B52" s="215"/>
      <c r="C52" s="94"/>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1030"/>
      <c r="AG52" s="4"/>
    </row>
    <row r="53" spans="1:33" ht="12" customHeight="1" x14ac:dyDescent="0.2">
      <c r="A53" s="2"/>
      <c r="B53" s="215"/>
      <c r="C53" s="94"/>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1030"/>
      <c r="AG53" s="4"/>
    </row>
    <row r="54" spans="1:33" ht="12" customHeight="1" x14ac:dyDescent="0.2">
      <c r="A54" s="2"/>
      <c r="B54" s="215"/>
      <c r="C54" s="94"/>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1030"/>
      <c r="AG54" s="4"/>
    </row>
    <row r="55" spans="1:33" ht="12" customHeight="1" x14ac:dyDescent="0.2">
      <c r="A55" s="2"/>
      <c r="B55" s="215"/>
      <c r="C55" s="94"/>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1030"/>
      <c r="AG55" s="4"/>
    </row>
    <row r="56" spans="1:33" ht="12" customHeight="1" x14ac:dyDescent="0.2">
      <c r="A56" s="2"/>
      <c r="B56" s="215"/>
      <c r="C56" s="94"/>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1030"/>
      <c r="AG56" s="4"/>
    </row>
    <row r="57" spans="1:33" ht="12" customHeight="1" x14ac:dyDescent="0.2">
      <c r="A57" s="2"/>
      <c r="B57" s="215"/>
      <c r="C57" s="94"/>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1030"/>
      <c r="AG57" s="4"/>
    </row>
    <row r="58" spans="1:33" ht="12" customHeight="1" x14ac:dyDescent="0.2">
      <c r="A58" s="2"/>
      <c r="B58" s="215"/>
      <c r="C58" s="94"/>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1030"/>
      <c r="AG58" s="4"/>
    </row>
    <row r="59" spans="1:33" ht="12" customHeight="1" x14ac:dyDescent="0.2">
      <c r="A59" s="2"/>
      <c r="B59" s="215"/>
      <c r="C59" s="94"/>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1030"/>
      <c r="AG59" s="4"/>
    </row>
    <row r="60" spans="1:33" ht="12" customHeight="1" x14ac:dyDescent="0.2">
      <c r="A60" s="2"/>
      <c r="B60" s="215"/>
      <c r="C60" s="94"/>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1030"/>
      <c r="AG60" s="4"/>
    </row>
    <row r="61" spans="1:33" ht="12" customHeight="1" x14ac:dyDescent="0.2">
      <c r="A61" s="2"/>
      <c r="B61" s="215"/>
      <c r="C61" s="94"/>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1030"/>
      <c r="AG61" s="4"/>
    </row>
    <row r="62" spans="1:33" ht="12" customHeight="1" x14ac:dyDescent="0.2">
      <c r="A62" s="2"/>
      <c r="B62" s="215"/>
      <c r="C62" s="94"/>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1030"/>
      <c r="AG62" s="4"/>
    </row>
    <row r="63" spans="1:33" ht="12" customHeight="1" x14ac:dyDescent="0.2">
      <c r="A63" s="2"/>
      <c r="B63" s="215"/>
      <c r="C63" s="94"/>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1030"/>
      <c r="AG63" s="4"/>
    </row>
    <row r="64" spans="1:33" ht="12" customHeight="1" x14ac:dyDescent="0.2">
      <c r="A64" s="2"/>
      <c r="B64" s="215"/>
      <c r="C64" s="94"/>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1030"/>
      <c r="AG64" s="4"/>
    </row>
    <row r="65" spans="1:33" ht="12" customHeight="1" x14ac:dyDescent="0.2">
      <c r="A65" s="2"/>
      <c r="B65" s="215"/>
      <c r="C65" s="94"/>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1030"/>
      <c r="AG65" s="4"/>
    </row>
    <row r="66" spans="1:33" ht="12" customHeight="1" x14ac:dyDescent="0.2">
      <c r="A66" s="2"/>
      <c r="B66" s="215"/>
      <c r="C66" s="94"/>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1030"/>
      <c r="AG66" s="4"/>
    </row>
    <row r="67" spans="1:33" ht="12" customHeight="1" x14ac:dyDescent="0.2">
      <c r="A67" s="2"/>
      <c r="B67" s="215"/>
      <c r="C67" s="94"/>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1030"/>
      <c r="AG67" s="4"/>
    </row>
    <row r="68" spans="1:33" ht="12" customHeight="1" x14ac:dyDescent="0.2">
      <c r="A68" s="2"/>
      <c r="B68" s="215"/>
      <c r="C68" s="94"/>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1030"/>
      <c r="AG68" s="4"/>
    </row>
    <row r="69" spans="1:33" ht="12" customHeight="1" x14ac:dyDescent="0.2">
      <c r="A69" s="2"/>
      <c r="B69" s="215"/>
      <c r="C69" s="94"/>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1030"/>
      <c r="AG69" s="4"/>
    </row>
    <row r="70" spans="1:33" ht="12" customHeight="1" x14ac:dyDescent="0.2">
      <c r="A70" s="2"/>
      <c r="B70" s="215"/>
      <c r="C70" s="94"/>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1030"/>
      <c r="AG70" s="4"/>
    </row>
    <row r="71" spans="1:33" s="67" customFormat="1" ht="9.75" customHeight="1" x14ac:dyDescent="0.15">
      <c r="A71" s="65"/>
      <c r="B71" s="327"/>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66"/>
    </row>
    <row r="72" spans="1:33" ht="13.5" customHeight="1" x14ac:dyDescent="0.2">
      <c r="A72" s="2"/>
      <c r="B72" s="329">
        <v>24</v>
      </c>
      <c r="C72" s="1409">
        <v>43586</v>
      </c>
      <c r="D72" s="1409"/>
      <c r="E72" s="1409"/>
      <c r="F72" s="1409"/>
      <c r="G72" s="1409"/>
      <c r="H72" s="1409"/>
      <c r="I72" s="1409"/>
      <c r="J72" s="76"/>
      <c r="K72" s="76"/>
      <c r="L72" s="76"/>
      <c r="M72" s="76"/>
      <c r="N72" s="76"/>
      <c r="O72" s="76"/>
      <c r="P72" s="76"/>
      <c r="Q72" s="76"/>
      <c r="R72" s="76"/>
      <c r="S72" s="76"/>
      <c r="T72" s="76"/>
      <c r="U72" s="76"/>
      <c r="V72" s="75"/>
      <c r="W72" s="76"/>
      <c r="X72" s="76"/>
      <c r="Y72" s="76"/>
      <c r="Z72" s="76"/>
      <c r="AA72" s="76"/>
      <c r="AB72" s="76"/>
      <c r="AC72" s="76"/>
      <c r="AD72" s="76"/>
      <c r="AE72" s="76"/>
      <c r="AF72" s="1030"/>
      <c r="AG72" s="4"/>
    </row>
    <row r="73" spans="1:33" ht="13.5" customHeight="1" x14ac:dyDescent="0.2">
      <c r="A73" s="2"/>
      <c r="B73" s="1"/>
      <c r="C73" s="1"/>
      <c r="D73" s="1"/>
      <c r="I73" s="4"/>
      <c r="J73" s="4"/>
      <c r="K73" s="4"/>
      <c r="L73" s="4"/>
      <c r="M73" s="4"/>
      <c r="N73" s="4"/>
      <c r="O73" s="4"/>
      <c r="P73" s="4"/>
      <c r="Q73" s="4"/>
      <c r="R73" s="4"/>
      <c r="S73" s="4"/>
      <c r="T73" s="4"/>
      <c r="U73" s="4"/>
      <c r="V73" s="68"/>
      <c r="W73" s="4"/>
      <c r="X73" s="4"/>
      <c r="Y73" s="4"/>
      <c r="AG73" s="4"/>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C72:I72"/>
    <mergeCell ref="B2:D2"/>
    <mergeCell ref="F47:V47"/>
    <mergeCell ref="F6:V6"/>
    <mergeCell ref="C8:D8"/>
    <mergeCell ref="X6:AD6"/>
    <mergeCell ref="X47:AD47"/>
    <mergeCell ref="F5:L5"/>
  </mergeCells>
  <phoneticPr fontId="10" type="noConversion"/>
  <printOptions horizontalCentered="1"/>
  <pageMargins left="0.15748031496062992" right="0.15748031496062992" top="0.19685039370078741" bottom="0.19685039370078741" header="0" footer="0"/>
  <pageSetup paperSize="9" scale="98" orientation="portrait" r:id="rId4"/>
  <headerFooter alignWithMargins="0"/>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0" tint="-0.34998626667073579"/>
    <pageSetUpPr fitToPage="1"/>
  </sheetPr>
  <dimension ref="A1:E54"/>
  <sheetViews>
    <sheetView showRuler="0" topLeftCell="A28" workbookViewId="0">
      <selection activeCell="J59" sqref="J59"/>
    </sheetView>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12"/>
      <c r="B1" s="312"/>
      <c r="C1" s="312"/>
      <c r="D1" s="312"/>
      <c r="E1" s="312"/>
    </row>
    <row r="2" spans="1:5" ht="13.5" customHeight="1" x14ac:dyDescent="0.2">
      <c r="A2" s="312"/>
      <c r="B2" s="312"/>
      <c r="C2" s="312"/>
      <c r="D2" s="312"/>
      <c r="E2" s="312"/>
    </row>
    <row r="3" spans="1:5" ht="13.5" customHeight="1" x14ac:dyDescent="0.2">
      <c r="A3" s="312"/>
      <c r="B3" s="312"/>
      <c r="C3" s="312"/>
      <c r="D3" s="312"/>
      <c r="E3" s="312"/>
    </row>
    <row r="4" spans="1:5" s="7" customFormat="1" ht="13.5" customHeight="1" x14ac:dyDescent="0.2">
      <c r="A4" s="312"/>
      <c r="B4" s="312"/>
      <c r="C4" s="312"/>
      <c r="D4" s="312"/>
      <c r="E4" s="312"/>
    </row>
    <row r="5" spans="1:5" ht="13.5" customHeight="1" x14ac:dyDescent="0.2">
      <c r="A5" s="312"/>
      <c r="B5" s="312"/>
      <c r="C5" s="312"/>
      <c r="D5" s="312"/>
      <c r="E5" s="312"/>
    </row>
    <row r="6" spans="1:5" ht="13.5" customHeight="1" x14ac:dyDescent="0.2">
      <c r="A6" s="312"/>
      <c r="B6" s="312"/>
      <c r="C6" s="312"/>
      <c r="D6" s="312"/>
      <c r="E6" s="312"/>
    </row>
    <row r="7" spans="1:5" ht="13.5" customHeight="1" x14ac:dyDescent="0.2">
      <c r="A7" s="312"/>
      <c r="B7" s="312"/>
      <c r="C7" s="312"/>
      <c r="D7" s="312"/>
      <c r="E7" s="312"/>
    </row>
    <row r="8" spans="1:5" ht="13.5" customHeight="1" x14ac:dyDescent="0.2">
      <c r="A8" s="312"/>
      <c r="B8" s="312"/>
      <c r="C8" s="312"/>
      <c r="D8" s="312"/>
      <c r="E8" s="312"/>
    </row>
    <row r="9" spans="1:5" ht="13.5" customHeight="1" x14ac:dyDescent="0.2">
      <c r="A9" s="312"/>
      <c r="B9" s="312"/>
      <c r="C9" s="312"/>
      <c r="D9" s="312"/>
      <c r="E9" s="312"/>
    </row>
    <row r="10" spans="1:5" ht="13.5" customHeight="1" x14ac:dyDescent="0.2">
      <c r="A10" s="312"/>
      <c r="B10" s="312"/>
      <c r="C10" s="312"/>
      <c r="D10" s="312"/>
      <c r="E10" s="312"/>
    </row>
    <row r="11" spans="1:5" ht="13.5" customHeight="1" x14ac:dyDescent="0.2">
      <c r="A11" s="312"/>
      <c r="B11" s="312"/>
      <c r="C11" s="312"/>
      <c r="D11" s="312"/>
      <c r="E11" s="312"/>
    </row>
    <row r="12" spans="1:5" ht="13.5" customHeight="1" x14ac:dyDescent="0.2">
      <c r="A12" s="312"/>
      <c r="B12" s="312"/>
      <c r="C12" s="312"/>
      <c r="D12" s="312"/>
      <c r="E12" s="312"/>
    </row>
    <row r="13" spans="1:5" ht="13.5" customHeight="1" x14ac:dyDescent="0.2">
      <c r="A13" s="312"/>
      <c r="B13" s="312"/>
      <c r="C13" s="312"/>
      <c r="D13" s="312"/>
      <c r="E13" s="312"/>
    </row>
    <row r="14" spans="1:5" ht="13.5" customHeight="1" x14ac:dyDescent="0.2">
      <c r="A14" s="312"/>
      <c r="B14" s="312"/>
      <c r="C14" s="312"/>
      <c r="D14" s="312"/>
      <c r="E14" s="312"/>
    </row>
    <row r="15" spans="1:5" ht="13.5" customHeight="1" x14ac:dyDescent="0.2">
      <c r="A15" s="312"/>
      <c r="B15" s="312"/>
      <c r="C15" s="312"/>
      <c r="D15" s="312"/>
      <c r="E15" s="312"/>
    </row>
    <row r="16" spans="1:5" ht="13.5" customHeight="1" x14ac:dyDescent="0.2">
      <c r="A16" s="312"/>
      <c r="B16" s="312"/>
      <c r="C16" s="312"/>
      <c r="D16" s="312"/>
      <c r="E16" s="312"/>
    </row>
    <row r="17" spans="1:5" ht="13.5" customHeight="1" x14ac:dyDescent="0.2">
      <c r="A17" s="312"/>
      <c r="B17" s="312"/>
      <c r="C17" s="312"/>
      <c r="D17" s="312"/>
      <c r="E17" s="312"/>
    </row>
    <row r="18" spans="1:5" ht="13.5" customHeight="1" x14ac:dyDescent="0.2">
      <c r="A18" s="312"/>
      <c r="B18" s="312"/>
      <c r="C18" s="312"/>
      <c r="D18" s="312"/>
      <c r="E18" s="312"/>
    </row>
    <row r="19" spans="1:5" ht="13.5" customHeight="1" x14ac:dyDescent="0.2">
      <c r="A19" s="312"/>
      <c r="B19" s="312"/>
      <c r="C19" s="312"/>
      <c r="D19" s="312"/>
      <c r="E19" s="312"/>
    </row>
    <row r="20" spans="1:5" ht="13.5" customHeight="1" x14ac:dyDescent="0.2">
      <c r="A20" s="312"/>
      <c r="B20" s="312"/>
      <c r="C20" s="312"/>
      <c r="D20" s="312"/>
      <c r="E20" s="312"/>
    </row>
    <row r="21" spans="1:5" ht="13.5" customHeight="1" x14ac:dyDescent="0.2">
      <c r="A21" s="312"/>
      <c r="B21" s="312"/>
      <c r="C21" s="312"/>
      <c r="D21" s="312"/>
      <c r="E21" s="312"/>
    </row>
    <row r="22" spans="1:5" ht="13.5" customHeight="1" x14ac:dyDescent="0.2">
      <c r="A22" s="312"/>
      <c r="B22" s="312"/>
      <c r="C22" s="312"/>
      <c r="D22" s="312"/>
      <c r="E22" s="312"/>
    </row>
    <row r="23" spans="1:5" ht="13.5" customHeight="1" x14ac:dyDescent="0.2">
      <c r="A23" s="312"/>
      <c r="B23" s="312"/>
      <c r="C23" s="312"/>
      <c r="D23" s="312"/>
      <c r="E23" s="312"/>
    </row>
    <row r="24" spans="1:5" ht="13.5" customHeight="1" x14ac:dyDescent="0.2">
      <c r="A24" s="312"/>
      <c r="B24" s="312"/>
      <c r="C24" s="312"/>
      <c r="D24" s="312"/>
      <c r="E24" s="312"/>
    </row>
    <row r="25" spans="1:5" ht="13.5" customHeight="1" x14ac:dyDescent="0.2">
      <c r="A25" s="312"/>
      <c r="B25" s="312"/>
      <c r="C25" s="312"/>
      <c r="D25" s="312"/>
      <c r="E25" s="312"/>
    </row>
    <row r="26" spans="1:5" ht="13.5" customHeight="1" x14ac:dyDescent="0.2">
      <c r="A26" s="312"/>
      <c r="B26" s="312"/>
      <c r="C26" s="312"/>
      <c r="D26" s="312"/>
      <c r="E26" s="312"/>
    </row>
    <row r="27" spans="1:5" ht="13.5" customHeight="1" x14ac:dyDescent="0.2">
      <c r="A27" s="312"/>
      <c r="B27" s="312"/>
      <c r="C27" s="312"/>
      <c r="D27" s="312"/>
      <c r="E27" s="312"/>
    </row>
    <row r="28" spans="1:5" ht="13.5" customHeight="1" x14ac:dyDescent="0.2">
      <c r="A28" s="312"/>
      <c r="B28" s="312"/>
      <c r="C28" s="312"/>
      <c r="D28" s="312"/>
      <c r="E28" s="312"/>
    </row>
    <row r="29" spans="1:5" ht="13.5" customHeight="1" x14ac:dyDescent="0.2">
      <c r="A29" s="312"/>
      <c r="B29" s="312"/>
      <c r="C29" s="312"/>
      <c r="D29" s="312"/>
      <c r="E29" s="312"/>
    </row>
    <row r="30" spans="1:5" ht="13.5" customHeight="1" x14ac:dyDescent="0.2">
      <c r="A30" s="312"/>
      <c r="B30" s="312"/>
      <c r="C30" s="312"/>
      <c r="D30" s="312"/>
      <c r="E30" s="312"/>
    </row>
    <row r="31" spans="1:5" ht="13.5" customHeight="1" x14ac:dyDescent="0.2">
      <c r="A31" s="312"/>
      <c r="B31" s="312"/>
      <c r="C31" s="312"/>
      <c r="D31" s="312"/>
      <c r="E31" s="312"/>
    </row>
    <row r="32" spans="1:5" ht="13.5" customHeight="1" x14ac:dyDescent="0.2">
      <c r="A32" s="312"/>
      <c r="B32" s="312"/>
      <c r="C32" s="312"/>
      <c r="D32" s="312"/>
      <c r="E32" s="312"/>
    </row>
    <row r="33" spans="1:5" ht="13.5" customHeight="1" x14ac:dyDescent="0.2">
      <c r="A33" s="312"/>
      <c r="B33" s="312"/>
      <c r="C33" s="312"/>
      <c r="D33" s="312"/>
      <c r="E33" s="312"/>
    </row>
    <row r="34" spans="1:5" ht="13.5" customHeight="1" x14ac:dyDescent="0.2">
      <c r="A34" s="312"/>
      <c r="B34" s="312"/>
      <c r="C34" s="312"/>
      <c r="D34" s="312"/>
      <c r="E34" s="312"/>
    </row>
    <row r="35" spans="1:5" ht="13.5" customHeight="1" x14ac:dyDescent="0.2">
      <c r="A35" s="312"/>
      <c r="B35" s="312"/>
      <c r="C35" s="312"/>
      <c r="D35" s="312"/>
      <c r="E35" s="312"/>
    </row>
    <row r="36" spans="1:5" ht="13.5" customHeight="1" x14ac:dyDescent="0.2">
      <c r="A36" s="312"/>
      <c r="B36" s="312"/>
      <c r="C36" s="312"/>
      <c r="D36" s="312"/>
      <c r="E36" s="312"/>
    </row>
    <row r="37" spans="1:5" ht="13.5" customHeight="1" x14ac:dyDescent="0.2">
      <c r="A37" s="312"/>
      <c r="B37" s="312"/>
      <c r="C37" s="312"/>
      <c r="D37" s="312"/>
      <c r="E37" s="312"/>
    </row>
    <row r="38" spans="1:5" ht="13.5" customHeight="1" x14ac:dyDescent="0.2">
      <c r="A38" s="312"/>
      <c r="B38" s="312"/>
      <c r="C38" s="312"/>
      <c r="D38" s="312"/>
      <c r="E38" s="312"/>
    </row>
    <row r="39" spans="1:5" ht="13.5" customHeight="1" x14ac:dyDescent="0.2">
      <c r="A39" s="312"/>
      <c r="B39" s="312"/>
      <c r="C39" s="312"/>
      <c r="D39" s="312"/>
      <c r="E39" s="312"/>
    </row>
    <row r="40" spans="1:5" ht="13.5" customHeight="1" x14ac:dyDescent="0.2">
      <c r="A40" s="312"/>
      <c r="B40" s="312"/>
      <c r="C40" s="312"/>
      <c r="D40" s="312"/>
      <c r="E40" s="312"/>
    </row>
    <row r="41" spans="1:5" ht="18.75" customHeight="1" x14ac:dyDescent="0.2">
      <c r="A41" s="312"/>
      <c r="B41" s="312" t="s">
        <v>302</v>
      </c>
      <c r="C41" s="312"/>
      <c r="D41" s="312"/>
      <c r="E41" s="312"/>
    </row>
    <row r="42" spans="1:5" ht="9" customHeight="1" x14ac:dyDescent="0.2">
      <c r="A42" s="311"/>
      <c r="B42" s="339"/>
      <c r="C42" s="340"/>
      <c r="D42" s="341"/>
      <c r="E42" s="311"/>
    </row>
    <row r="43" spans="1:5" ht="13.5" customHeight="1" x14ac:dyDescent="0.2">
      <c r="A43" s="311"/>
      <c r="B43" s="339"/>
      <c r="C43" s="336"/>
      <c r="D43" s="342" t="s">
        <v>299</v>
      </c>
      <c r="E43" s="311"/>
    </row>
    <row r="44" spans="1:5" ht="13.5" customHeight="1" x14ac:dyDescent="0.2">
      <c r="A44" s="311"/>
      <c r="B44" s="339"/>
      <c r="C44" s="347"/>
      <c r="D44" s="549" t="s">
        <v>474</v>
      </c>
      <c r="E44" s="311"/>
    </row>
    <row r="45" spans="1:5" ht="13.5" customHeight="1" x14ac:dyDescent="0.2">
      <c r="A45" s="311"/>
      <c r="B45" s="339"/>
      <c r="C45" s="343"/>
      <c r="D45" s="341"/>
      <c r="E45" s="311"/>
    </row>
    <row r="46" spans="1:5" ht="13.5" customHeight="1" x14ac:dyDescent="0.2">
      <c r="A46" s="311"/>
      <c r="B46" s="339"/>
      <c r="C46" s="337"/>
      <c r="D46" s="342" t="s">
        <v>300</v>
      </c>
      <c r="E46" s="311"/>
    </row>
    <row r="47" spans="1:5" ht="13.5" customHeight="1" x14ac:dyDescent="0.2">
      <c r="A47" s="311"/>
      <c r="B47" s="339"/>
      <c r="C47" s="340"/>
      <c r="D47" s="882" t="s">
        <v>474</v>
      </c>
      <c r="E47" s="311"/>
    </row>
    <row r="48" spans="1:5" ht="13.5" customHeight="1" x14ac:dyDescent="0.2">
      <c r="A48" s="311"/>
      <c r="B48" s="339"/>
      <c r="C48" s="340"/>
      <c r="D48" s="341"/>
      <c r="E48" s="311"/>
    </row>
    <row r="49" spans="1:5" ht="13.5" customHeight="1" x14ac:dyDescent="0.2">
      <c r="A49" s="311"/>
      <c r="B49" s="339"/>
      <c r="C49" s="338"/>
      <c r="D49" s="342" t="s">
        <v>301</v>
      </c>
      <c r="E49" s="311"/>
    </row>
    <row r="50" spans="1:5" ht="13.5" customHeight="1" x14ac:dyDescent="0.2">
      <c r="A50" s="311"/>
      <c r="B50" s="339"/>
      <c r="C50" s="340"/>
      <c r="D50" s="549" t="s">
        <v>453</v>
      </c>
      <c r="E50" s="311"/>
    </row>
    <row r="51" spans="1:5" ht="25.5" customHeight="1" x14ac:dyDescent="0.2">
      <c r="A51" s="311"/>
      <c r="B51" s="344"/>
      <c r="C51" s="345"/>
      <c r="D51" s="346"/>
      <c r="E51" s="311"/>
    </row>
    <row r="52" spans="1:5" x14ac:dyDescent="0.2">
      <c r="A52" s="311"/>
      <c r="B52" s="312"/>
      <c r="C52" s="314"/>
      <c r="D52" s="313"/>
      <c r="E52" s="311"/>
    </row>
    <row r="53" spans="1:5" s="91" customFormat="1" x14ac:dyDescent="0.2">
      <c r="A53" s="311"/>
      <c r="B53" s="312"/>
      <c r="C53" s="314"/>
      <c r="D53" s="313"/>
      <c r="E53" s="311"/>
    </row>
    <row r="54" spans="1:5" ht="94.5" customHeight="1" x14ac:dyDescent="0.2">
      <c r="A54" s="311"/>
      <c r="B54" s="312"/>
      <c r="C54" s="314"/>
      <c r="D54" s="313"/>
      <c r="E54" s="311"/>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0"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7.285156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434" t="s">
        <v>290</v>
      </c>
      <c r="C1" s="1435"/>
      <c r="D1" s="1435"/>
      <c r="E1" s="1435"/>
      <c r="F1" s="25"/>
      <c r="G1" s="25"/>
      <c r="H1" s="25"/>
      <c r="I1" s="25"/>
      <c r="J1" s="25"/>
      <c r="K1" s="25"/>
      <c r="L1" s="25"/>
      <c r="M1" s="305"/>
      <c r="N1" s="305"/>
      <c r="O1" s="26"/>
    </row>
    <row r="2" spans="1:15" ht="8.25" customHeight="1" x14ac:dyDescent="0.2">
      <c r="A2" s="24"/>
      <c r="B2" s="310"/>
      <c r="C2" s="306"/>
      <c r="D2" s="306"/>
      <c r="E2" s="306"/>
      <c r="F2" s="306"/>
      <c r="G2" s="306"/>
      <c r="H2" s="307"/>
      <c r="I2" s="307"/>
      <c r="J2" s="307"/>
      <c r="K2" s="307"/>
      <c r="L2" s="307"/>
      <c r="M2" s="307"/>
      <c r="N2" s="308"/>
      <c r="O2" s="28"/>
    </row>
    <row r="3" spans="1:15" s="32" customFormat="1" ht="11.25" customHeight="1" x14ac:dyDescent="0.2">
      <c r="A3" s="29"/>
      <c r="B3" s="30"/>
      <c r="C3" s="1436" t="s">
        <v>53</v>
      </c>
      <c r="D3" s="1436"/>
      <c r="E3" s="1436"/>
      <c r="F3" s="1436"/>
      <c r="G3" s="1436"/>
      <c r="H3" s="1436"/>
      <c r="I3" s="1436"/>
      <c r="J3" s="1436"/>
      <c r="K3" s="1436"/>
      <c r="L3" s="1436"/>
      <c r="M3" s="1436"/>
      <c r="N3" s="309"/>
      <c r="O3" s="31"/>
    </row>
    <row r="4" spans="1:15" s="32" customFormat="1" ht="11.25" x14ac:dyDescent="0.2">
      <c r="A4" s="29"/>
      <c r="B4" s="30"/>
      <c r="C4" s="1436"/>
      <c r="D4" s="1436"/>
      <c r="E4" s="1436"/>
      <c r="F4" s="1436"/>
      <c r="G4" s="1436"/>
      <c r="H4" s="1436"/>
      <c r="I4" s="1436"/>
      <c r="J4" s="1436"/>
      <c r="K4" s="1436"/>
      <c r="L4" s="1436"/>
      <c r="M4" s="1436"/>
      <c r="N4" s="309"/>
      <c r="O4" s="31"/>
    </row>
    <row r="5" spans="1:15" s="32" customFormat="1" ht="3" customHeight="1" x14ac:dyDescent="0.2">
      <c r="A5" s="29"/>
      <c r="B5" s="30"/>
      <c r="C5" s="33"/>
      <c r="D5" s="33"/>
      <c r="E5" s="33"/>
      <c r="F5" s="33"/>
      <c r="G5" s="33"/>
      <c r="H5" s="33"/>
      <c r="I5" s="33"/>
      <c r="J5" s="30"/>
      <c r="K5" s="30"/>
      <c r="L5" s="30"/>
      <c r="M5" s="34"/>
      <c r="N5" s="309"/>
      <c r="O5" s="31"/>
    </row>
    <row r="6" spans="1:15" s="32" customFormat="1" ht="18" customHeight="1" x14ac:dyDescent="0.2">
      <c r="A6" s="29"/>
      <c r="B6" s="30"/>
      <c r="C6" s="35"/>
      <c r="D6" s="1429" t="s">
        <v>402</v>
      </c>
      <c r="E6" s="1429"/>
      <c r="F6" s="1429"/>
      <c r="G6" s="1429"/>
      <c r="H6" s="1429"/>
      <c r="I6" s="1429"/>
      <c r="J6" s="1429"/>
      <c r="K6" s="1429"/>
      <c r="L6" s="1429"/>
      <c r="M6" s="1429"/>
      <c r="N6" s="309"/>
      <c r="O6" s="31"/>
    </row>
    <row r="7" spans="1:15" s="32" customFormat="1" ht="3" customHeight="1" x14ac:dyDescent="0.2">
      <c r="A7" s="29"/>
      <c r="B7" s="30"/>
      <c r="C7" s="33"/>
      <c r="D7" s="33"/>
      <c r="E7" s="33"/>
      <c r="F7" s="33"/>
      <c r="G7" s="33"/>
      <c r="H7" s="33"/>
      <c r="I7" s="33"/>
      <c r="J7" s="30"/>
      <c r="K7" s="30"/>
      <c r="L7" s="30"/>
      <c r="M7" s="34"/>
      <c r="N7" s="309"/>
      <c r="O7" s="31"/>
    </row>
    <row r="8" spans="1:15" s="32" customFormat="1" ht="92.25" customHeight="1" x14ac:dyDescent="0.2">
      <c r="A8" s="29"/>
      <c r="B8" s="30"/>
      <c r="C8" s="33"/>
      <c r="D8" s="1430" t="s">
        <v>403</v>
      </c>
      <c r="E8" s="1429"/>
      <c r="F8" s="1429"/>
      <c r="G8" s="1429"/>
      <c r="H8" s="1429"/>
      <c r="I8" s="1429"/>
      <c r="J8" s="1429"/>
      <c r="K8" s="1429"/>
      <c r="L8" s="1429"/>
      <c r="M8" s="1429"/>
      <c r="N8" s="309"/>
      <c r="O8" s="31"/>
    </row>
    <row r="9" spans="1:15" s="32" customFormat="1" ht="3" customHeight="1" x14ac:dyDescent="0.2">
      <c r="A9" s="29"/>
      <c r="B9" s="30"/>
      <c r="C9" s="33"/>
      <c r="D9" s="33"/>
      <c r="E9" s="33"/>
      <c r="F9" s="33"/>
      <c r="G9" s="33"/>
      <c r="H9" s="33"/>
      <c r="I9" s="33"/>
      <c r="J9" s="30"/>
      <c r="K9" s="30"/>
      <c r="L9" s="30"/>
      <c r="M9" s="34"/>
      <c r="N9" s="309"/>
      <c r="O9" s="31"/>
    </row>
    <row r="10" spans="1:15" s="32" customFormat="1" ht="67.5" customHeight="1" x14ac:dyDescent="0.2">
      <c r="A10" s="29"/>
      <c r="B10" s="30"/>
      <c r="C10" s="33"/>
      <c r="D10" s="1437" t="s">
        <v>404</v>
      </c>
      <c r="E10" s="1437"/>
      <c r="F10" s="1437"/>
      <c r="G10" s="1437"/>
      <c r="H10" s="1437"/>
      <c r="I10" s="1437"/>
      <c r="J10" s="1437"/>
      <c r="K10" s="1437"/>
      <c r="L10" s="1437"/>
      <c r="M10" s="1437"/>
      <c r="N10" s="309"/>
      <c r="O10" s="31"/>
    </row>
    <row r="11" spans="1:15" s="32" customFormat="1" ht="3" customHeight="1" x14ac:dyDescent="0.2">
      <c r="A11" s="29"/>
      <c r="B11" s="30"/>
      <c r="C11" s="33"/>
      <c r="D11" s="203"/>
      <c r="E11" s="203"/>
      <c r="F11" s="203"/>
      <c r="G11" s="203"/>
      <c r="H11" s="203"/>
      <c r="I11" s="203"/>
      <c r="J11" s="203"/>
      <c r="K11" s="203"/>
      <c r="L11" s="203"/>
      <c r="M11" s="203"/>
      <c r="N11" s="309"/>
      <c r="O11" s="31"/>
    </row>
    <row r="12" spans="1:15" s="32" customFormat="1" ht="53.25" customHeight="1" x14ac:dyDescent="0.2">
      <c r="A12" s="29"/>
      <c r="B12" s="30"/>
      <c r="C12" s="33"/>
      <c r="D12" s="1429" t="s">
        <v>405</v>
      </c>
      <c r="E12" s="1429"/>
      <c r="F12" s="1429"/>
      <c r="G12" s="1429"/>
      <c r="H12" s="1429"/>
      <c r="I12" s="1429"/>
      <c r="J12" s="1429"/>
      <c r="K12" s="1429"/>
      <c r="L12" s="1429"/>
      <c r="M12" s="1429"/>
      <c r="N12" s="309"/>
      <c r="O12" s="31"/>
    </row>
    <row r="13" spans="1:15" s="32" customFormat="1" ht="3" customHeight="1" x14ac:dyDescent="0.2">
      <c r="A13" s="29"/>
      <c r="B13" s="30"/>
      <c r="C13" s="33"/>
      <c r="D13" s="203"/>
      <c r="E13" s="203"/>
      <c r="F13" s="203"/>
      <c r="G13" s="203"/>
      <c r="H13" s="203"/>
      <c r="I13" s="203"/>
      <c r="J13" s="203"/>
      <c r="K13" s="203"/>
      <c r="L13" s="203"/>
      <c r="M13" s="203"/>
      <c r="N13" s="309"/>
      <c r="O13" s="31"/>
    </row>
    <row r="14" spans="1:15" s="32" customFormat="1" ht="23.25" customHeight="1" x14ac:dyDescent="0.2">
      <c r="A14" s="29"/>
      <c r="B14" s="30"/>
      <c r="C14" s="33"/>
      <c r="D14" s="1429" t="s">
        <v>406</v>
      </c>
      <c r="E14" s="1429"/>
      <c r="F14" s="1429"/>
      <c r="G14" s="1429"/>
      <c r="H14" s="1429"/>
      <c r="I14" s="1429"/>
      <c r="J14" s="1429"/>
      <c r="K14" s="1429"/>
      <c r="L14" s="1429"/>
      <c r="M14" s="1429"/>
      <c r="N14" s="309"/>
      <c r="O14" s="31"/>
    </row>
    <row r="15" spans="1:15" s="32" customFormat="1" ht="3" customHeight="1" x14ac:dyDescent="0.2">
      <c r="A15" s="29"/>
      <c r="B15" s="30"/>
      <c r="C15" s="33"/>
      <c r="D15" s="203"/>
      <c r="E15" s="203"/>
      <c r="F15" s="203"/>
      <c r="G15" s="203"/>
      <c r="H15" s="203"/>
      <c r="I15" s="203"/>
      <c r="J15" s="203"/>
      <c r="K15" s="203"/>
      <c r="L15" s="203"/>
      <c r="M15" s="203"/>
      <c r="N15" s="309"/>
      <c r="O15" s="31"/>
    </row>
    <row r="16" spans="1:15" s="32" customFormat="1" ht="23.25" customHeight="1" x14ac:dyDescent="0.2">
      <c r="A16" s="29"/>
      <c r="B16" s="30"/>
      <c r="C16" s="33"/>
      <c r="D16" s="1429" t="s">
        <v>407</v>
      </c>
      <c r="E16" s="1429"/>
      <c r="F16" s="1429"/>
      <c r="G16" s="1429"/>
      <c r="H16" s="1429"/>
      <c r="I16" s="1429"/>
      <c r="J16" s="1429"/>
      <c r="K16" s="1429"/>
      <c r="L16" s="1429"/>
      <c r="M16" s="1429"/>
      <c r="N16" s="309"/>
      <c r="O16" s="31"/>
    </row>
    <row r="17" spans="1:19" s="32" customFormat="1" ht="3" customHeight="1" x14ac:dyDescent="0.2">
      <c r="A17" s="29"/>
      <c r="B17" s="30"/>
      <c r="C17" s="33"/>
      <c r="D17" s="203"/>
      <c r="E17" s="203"/>
      <c r="F17" s="203"/>
      <c r="G17" s="203"/>
      <c r="H17" s="203"/>
      <c r="I17" s="203"/>
      <c r="J17" s="203"/>
      <c r="K17" s="203"/>
      <c r="L17" s="203"/>
      <c r="M17" s="203"/>
      <c r="N17" s="309"/>
      <c r="O17" s="31"/>
    </row>
    <row r="18" spans="1:19" s="32" customFormat="1" ht="23.25" customHeight="1" x14ac:dyDescent="0.2">
      <c r="A18" s="29"/>
      <c r="B18" s="30"/>
      <c r="C18" s="33"/>
      <c r="D18" s="1430" t="s">
        <v>408</v>
      </c>
      <c r="E18" s="1429"/>
      <c r="F18" s="1429"/>
      <c r="G18" s="1429"/>
      <c r="H18" s="1429"/>
      <c r="I18" s="1429"/>
      <c r="J18" s="1429"/>
      <c r="K18" s="1429"/>
      <c r="L18" s="1429"/>
      <c r="M18" s="1429"/>
      <c r="N18" s="309"/>
      <c r="O18" s="31"/>
    </row>
    <row r="19" spans="1:19" s="32" customFormat="1" ht="3" customHeight="1" x14ac:dyDescent="0.2">
      <c r="A19" s="29"/>
      <c r="B19" s="30"/>
      <c r="C19" s="33"/>
      <c r="D19" s="203"/>
      <c r="E19" s="203"/>
      <c r="F19" s="203"/>
      <c r="G19" s="203"/>
      <c r="H19" s="203"/>
      <c r="I19" s="203"/>
      <c r="J19" s="203"/>
      <c r="K19" s="203"/>
      <c r="L19" s="203"/>
      <c r="M19" s="203"/>
      <c r="N19" s="309"/>
      <c r="O19" s="31"/>
    </row>
    <row r="20" spans="1:19" s="32" customFormat="1" ht="14.25" customHeight="1" x14ac:dyDescent="0.2">
      <c r="A20" s="29"/>
      <c r="B20" s="30"/>
      <c r="C20" s="33"/>
      <c r="D20" s="1429" t="s">
        <v>409</v>
      </c>
      <c r="E20" s="1429"/>
      <c r="F20" s="1429"/>
      <c r="G20" s="1429"/>
      <c r="H20" s="1429"/>
      <c r="I20" s="1429"/>
      <c r="J20" s="1429"/>
      <c r="K20" s="1429"/>
      <c r="L20" s="1429"/>
      <c r="M20" s="1429"/>
      <c r="N20" s="309"/>
      <c r="O20" s="31"/>
    </row>
    <row r="21" spans="1:19" s="32" customFormat="1" ht="3" customHeight="1" x14ac:dyDescent="0.2">
      <c r="A21" s="29"/>
      <c r="B21" s="30"/>
      <c r="C21" s="33"/>
      <c r="D21" s="203"/>
      <c r="E21" s="203"/>
      <c r="F21" s="203"/>
      <c r="G21" s="203"/>
      <c r="H21" s="203"/>
      <c r="I21" s="203"/>
      <c r="J21" s="203"/>
      <c r="K21" s="203"/>
      <c r="L21" s="203"/>
      <c r="M21" s="203"/>
      <c r="N21" s="309"/>
      <c r="O21" s="31"/>
    </row>
    <row r="22" spans="1:19" s="32" customFormat="1" ht="32.25" customHeight="1" x14ac:dyDescent="0.2">
      <c r="A22" s="29"/>
      <c r="B22" s="30"/>
      <c r="C22" s="33"/>
      <c r="D22" s="1429" t="s">
        <v>410</v>
      </c>
      <c r="E22" s="1429"/>
      <c r="F22" s="1429"/>
      <c r="G22" s="1429"/>
      <c r="H22" s="1429"/>
      <c r="I22" s="1429"/>
      <c r="J22" s="1429"/>
      <c r="K22" s="1429"/>
      <c r="L22" s="1429"/>
      <c r="M22" s="1429"/>
      <c r="N22" s="309"/>
      <c r="O22" s="31"/>
    </row>
    <row r="23" spans="1:19" s="32" customFormat="1" ht="3" customHeight="1" x14ac:dyDescent="0.2">
      <c r="A23" s="29"/>
      <c r="B23" s="30"/>
      <c r="C23" s="33"/>
      <c r="D23" s="203"/>
      <c r="E23" s="203"/>
      <c r="F23" s="203"/>
      <c r="G23" s="203"/>
      <c r="H23" s="203"/>
      <c r="I23" s="203"/>
      <c r="J23" s="203"/>
      <c r="K23" s="203"/>
      <c r="L23" s="203"/>
      <c r="M23" s="203"/>
      <c r="N23" s="309"/>
      <c r="O23" s="31"/>
    </row>
    <row r="24" spans="1:19" s="32" customFormat="1" ht="81.75" customHeight="1" x14ac:dyDescent="0.2">
      <c r="A24" s="29"/>
      <c r="B24" s="30"/>
      <c r="C24" s="33"/>
      <c r="D24" s="1429" t="s">
        <v>281</v>
      </c>
      <c r="E24" s="1429"/>
      <c r="F24" s="1429"/>
      <c r="G24" s="1429"/>
      <c r="H24" s="1429"/>
      <c r="I24" s="1429"/>
      <c r="J24" s="1429"/>
      <c r="K24" s="1429"/>
      <c r="L24" s="1429"/>
      <c r="M24" s="1429"/>
      <c r="N24" s="309"/>
      <c r="O24" s="31"/>
    </row>
    <row r="25" spans="1:19" s="32" customFormat="1" ht="3" customHeight="1" x14ac:dyDescent="0.2">
      <c r="A25" s="29"/>
      <c r="B25" s="30"/>
      <c r="C25" s="33"/>
      <c r="D25" s="203"/>
      <c r="E25" s="203"/>
      <c r="F25" s="203"/>
      <c r="G25" s="203"/>
      <c r="H25" s="203"/>
      <c r="I25" s="203"/>
      <c r="J25" s="203"/>
      <c r="K25" s="203"/>
      <c r="L25" s="203"/>
      <c r="M25" s="203"/>
      <c r="N25" s="309"/>
      <c r="O25" s="31"/>
    </row>
    <row r="26" spans="1:19" s="32" customFormat="1" ht="105.75" customHeight="1" x14ac:dyDescent="0.2">
      <c r="A26" s="29"/>
      <c r="B26" s="30"/>
      <c r="C26" s="33"/>
      <c r="D26" s="1426" t="s">
        <v>384</v>
      </c>
      <c r="E26" s="1426"/>
      <c r="F26" s="1426"/>
      <c r="G26" s="1426"/>
      <c r="H26" s="1426"/>
      <c r="I26" s="1426"/>
      <c r="J26" s="1426"/>
      <c r="K26" s="1426"/>
      <c r="L26" s="1426"/>
      <c r="M26" s="1426"/>
      <c r="N26" s="309"/>
      <c r="O26" s="31"/>
    </row>
    <row r="27" spans="1:19" s="32" customFormat="1" ht="3" customHeight="1" x14ac:dyDescent="0.2">
      <c r="A27" s="29"/>
      <c r="B27" s="30"/>
      <c r="C27" s="33"/>
      <c r="D27" s="44"/>
      <c r="E27" s="44"/>
      <c r="F27" s="44"/>
      <c r="G27" s="44"/>
      <c r="H27" s="44"/>
      <c r="I27" s="44"/>
      <c r="J27" s="45"/>
      <c r="K27" s="45"/>
      <c r="L27" s="45"/>
      <c r="M27" s="46"/>
      <c r="N27" s="309"/>
      <c r="O27" s="31"/>
    </row>
    <row r="28" spans="1:19" s="32" customFormat="1" ht="57" customHeight="1" x14ac:dyDescent="0.2">
      <c r="A28" s="29"/>
      <c r="B28" s="30"/>
      <c r="C28" s="35"/>
      <c r="D28" s="1429" t="s">
        <v>52</v>
      </c>
      <c r="E28" s="1431"/>
      <c r="F28" s="1431"/>
      <c r="G28" s="1431"/>
      <c r="H28" s="1431"/>
      <c r="I28" s="1431"/>
      <c r="J28" s="1431"/>
      <c r="K28" s="1431"/>
      <c r="L28" s="1431"/>
      <c r="M28" s="1431"/>
      <c r="N28" s="309"/>
      <c r="O28" s="31"/>
      <c r="S28" s="32" t="s">
        <v>34</v>
      </c>
    </row>
    <row r="29" spans="1:19" s="32" customFormat="1" ht="3" customHeight="1" x14ac:dyDescent="0.2">
      <c r="A29" s="29"/>
      <c r="B29" s="30"/>
      <c r="C29" s="35"/>
      <c r="D29" s="204"/>
      <c r="E29" s="204"/>
      <c r="F29" s="204"/>
      <c r="G29" s="204"/>
      <c r="H29" s="204"/>
      <c r="I29" s="204"/>
      <c r="J29" s="204"/>
      <c r="K29" s="204"/>
      <c r="L29" s="204"/>
      <c r="M29" s="204"/>
      <c r="N29" s="309"/>
      <c r="O29" s="31"/>
    </row>
    <row r="30" spans="1:19" s="32" customFormat="1" ht="34.5" customHeight="1" x14ac:dyDescent="0.2">
      <c r="A30" s="29"/>
      <c r="B30" s="30"/>
      <c r="C30" s="35"/>
      <c r="D30" s="1429" t="s">
        <v>51</v>
      </c>
      <c r="E30" s="1431"/>
      <c r="F30" s="1431"/>
      <c r="G30" s="1431"/>
      <c r="H30" s="1431"/>
      <c r="I30" s="1431"/>
      <c r="J30" s="1431"/>
      <c r="K30" s="1431"/>
      <c r="L30" s="1431"/>
      <c r="M30" s="1431"/>
      <c r="N30" s="309"/>
      <c r="O30" s="31"/>
    </row>
    <row r="31" spans="1:19" s="32" customFormat="1" ht="22.5" customHeight="1" x14ac:dyDescent="0.2">
      <c r="A31" s="29"/>
      <c r="B31" s="30"/>
      <c r="C31" s="37"/>
      <c r="D31" s="72"/>
      <c r="E31" s="72"/>
      <c r="F31" s="72"/>
      <c r="G31" s="72"/>
      <c r="H31" s="72"/>
      <c r="I31" s="72"/>
      <c r="J31" s="72"/>
      <c r="K31" s="72"/>
      <c r="L31" s="72"/>
      <c r="M31" s="72"/>
      <c r="N31" s="309"/>
      <c r="O31" s="31"/>
    </row>
    <row r="32" spans="1:19" s="32" customFormat="1" ht="13.5" customHeight="1" x14ac:dyDescent="0.2">
      <c r="A32" s="29"/>
      <c r="B32" s="30"/>
      <c r="C32" s="37"/>
      <c r="D32" s="297"/>
      <c r="E32" s="297"/>
      <c r="F32" s="297"/>
      <c r="G32" s="298"/>
      <c r="H32" s="299" t="s">
        <v>17</v>
      </c>
      <c r="I32" s="296"/>
      <c r="J32" s="40"/>
      <c r="K32" s="298"/>
      <c r="L32" s="299" t="s">
        <v>24</v>
      </c>
      <c r="M32" s="296"/>
      <c r="N32" s="309"/>
      <c r="O32" s="31"/>
    </row>
    <row r="33" spans="1:16" s="32" customFormat="1" ht="6" customHeight="1" x14ac:dyDescent="0.2">
      <c r="A33" s="29"/>
      <c r="B33" s="30"/>
      <c r="C33" s="37"/>
      <c r="D33" s="300"/>
      <c r="E33" s="38"/>
      <c r="F33" s="38"/>
      <c r="G33" s="40"/>
      <c r="H33" s="39"/>
      <c r="I33" s="40"/>
      <c r="J33" s="40"/>
      <c r="K33" s="302"/>
      <c r="L33" s="303"/>
      <c r="M33" s="40"/>
      <c r="N33" s="309"/>
      <c r="O33" s="31"/>
    </row>
    <row r="34" spans="1:16" s="32" customFormat="1" ht="11.25" x14ac:dyDescent="0.2">
      <c r="A34" s="29"/>
      <c r="B34" s="30"/>
      <c r="C34" s="36"/>
      <c r="D34" s="301" t="s">
        <v>44</v>
      </c>
      <c r="E34" s="38" t="s">
        <v>36</v>
      </c>
      <c r="F34" s="38"/>
      <c r="G34" s="38"/>
      <c r="H34" s="39"/>
      <c r="I34" s="38"/>
      <c r="J34" s="40"/>
      <c r="K34" s="304"/>
      <c r="L34" s="40"/>
      <c r="M34" s="40"/>
      <c r="N34" s="309"/>
      <c r="O34" s="31"/>
    </row>
    <row r="35" spans="1:16" s="32" customFormat="1" ht="11.25" customHeight="1" x14ac:dyDescent="0.2">
      <c r="A35" s="29"/>
      <c r="B35" s="30"/>
      <c r="C35" s="37"/>
      <c r="D35" s="301" t="s">
        <v>3</v>
      </c>
      <c r="E35" s="38" t="s">
        <v>37</v>
      </c>
      <c r="F35" s="38"/>
      <c r="G35" s="40"/>
      <c r="H35" s="39"/>
      <c r="I35" s="40"/>
      <c r="J35" s="40"/>
      <c r="K35" s="1432">
        <f>+capa!D59</f>
        <v>43616</v>
      </c>
      <c r="L35" s="1433"/>
      <c r="M35" s="924"/>
      <c r="N35" s="309"/>
      <c r="O35" s="31"/>
    </row>
    <row r="36" spans="1:16" s="32" customFormat="1" ht="11.25" x14ac:dyDescent="0.2">
      <c r="A36" s="29"/>
      <c r="B36" s="30"/>
      <c r="C36" s="37"/>
      <c r="D36" s="301" t="s">
        <v>40</v>
      </c>
      <c r="E36" s="38" t="s">
        <v>39</v>
      </c>
      <c r="F36" s="38"/>
      <c r="G36" s="40"/>
      <c r="H36" s="39"/>
      <c r="I36" s="40"/>
      <c r="J36" s="40"/>
      <c r="K36" s="845"/>
      <c r="L36" s="846"/>
      <c r="M36" s="846"/>
      <c r="N36" s="309"/>
      <c r="O36" s="31"/>
    </row>
    <row r="37" spans="1:16" s="32" customFormat="1" ht="12.75" customHeight="1" x14ac:dyDescent="0.2">
      <c r="A37" s="29"/>
      <c r="B37" s="30"/>
      <c r="C37" s="36"/>
      <c r="D37" s="301" t="s">
        <v>41</v>
      </c>
      <c r="E37" s="38" t="s">
        <v>20</v>
      </c>
      <c r="F37" s="38"/>
      <c r="G37" s="38"/>
      <c r="H37" s="39"/>
      <c r="I37" s="38"/>
      <c r="J37" s="40"/>
      <c r="K37" s="1427"/>
      <c r="L37" s="1428"/>
      <c r="M37" s="1428"/>
      <c r="N37" s="309"/>
      <c r="O37" s="31"/>
    </row>
    <row r="38" spans="1:16" s="32" customFormat="1" ht="11.25" x14ac:dyDescent="0.2">
      <c r="A38" s="29"/>
      <c r="B38" s="30"/>
      <c r="C38" s="36"/>
      <c r="D38" s="301" t="s">
        <v>15</v>
      </c>
      <c r="E38" s="38" t="s">
        <v>5</v>
      </c>
      <c r="F38" s="38"/>
      <c r="G38" s="38"/>
      <c r="H38" s="39"/>
      <c r="I38" s="38"/>
      <c r="J38" s="40"/>
      <c r="K38" s="1427"/>
      <c r="L38" s="1428"/>
      <c r="M38" s="1428"/>
      <c r="N38" s="309"/>
      <c r="O38" s="31"/>
    </row>
    <row r="39" spans="1:16" s="32" customFormat="1" ht="8.25" customHeight="1" x14ac:dyDescent="0.2">
      <c r="A39" s="29"/>
      <c r="B39" s="30"/>
      <c r="C39" s="30"/>
      <c r="D39" s="30"/>
      <c r="E39" s="30"/>
      <c r="F39" s="30"/>
      <c r="G39" s="30"/>
      <c r="H39" s="30"/>
      <c r="I39" s="30"/>
      <c r="J39" s="30"/>
      <c r="K39" s="25"/>
      <c r="L39" s="30"/>
      <c r="M39" s="30"/>
      <c r="N39" s="309"/>
      <c r="O39" s="31"/>
    </row>
    <row r="40" spans="1:16" ht="13.5" customHeight="1" x14ac:dyDescent="0.2">
      <c r="A40" s="24"/>
      <c r="B40" s="28"/>
      <c r="C40" s="26"/>
      <c r="D40" s="26"/>
      <c r="E40" s="20"/>
      <c r="F40" s="25"/>
      <c r="G40" s="25"/>
      <c r="H40" s="25"/>
      <c r="I40" s="25"/>
      <c r="J40" s="25"/>
      <c r="L40" s="1424">
        <v>43586</v>
      </c>
      <c r="M40" s="1425"/>
      <c r="N40" s="330">
        <v>3</v>
      </c>
      <c r="O40" s="166"/>
      <c r="P40" s="166"/>
    </row>
    <row r="48" spans="1:16" x14ac:dyDescent="0.2">
      <c r="C48" s="705"/>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B1:E1"/>
    <mergeCell ref="C3:M4"/>
    <mergeCell ref="D20:M20"/>
    <mergeCell ref="D12:M12"/>
    <mergeCell ref="D10:M10"/>
    <mergeCell ref="D6:M6"/>
    <mergeCell ref="D16:M16"/>
    <mergeCell ref="D14:M14"/>
    <mergeCell ref="D8:M8"/>
    <mergeCell ref="L40:M40"/>
    <mergeCell ref="D26:M26"/>
    <mergeCell ref="K37:M38"/>
    <mergeCell ref="D22:M22"/>
    <mergeCell ref="D18:M18"/>
    <mergeCell ref="D28:M28"/>
    <mergeCell ref="D30:M30"/>
    <mergeCell ref="D24:M24"/>
    <mergeCell ref="K35:L35"/>
  </mergeCells>
  <phoneticPr fontId="10"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RowHeight="12.75" x14ac:dyDescent="0.2"/>
  <cols>
    <col min="1" max="1" width="1" style="1204" customWidth="1"/>
    <col min="2" max="2" width="2.5703125" style="1204" customWidth="1"/>
    <col min="3" max="3" width="1" style="1204" customWidth="1"/>
    <col min="4" max="4" width="21.85546875" style="1204" customWidth="1"/>
    <col min="5" max="5" width="9.28515625" style="1204" customWidth="1"/>
    <col min="6" max="6" width="5.42578125" style="1204" customWidth="1"/>
    <col min="7" max="7" width="9.28515625" style="1204" customWidth="1"/>
    <col min="8" max="8" width="5.42578125" style="1204" customWidth="1"/>
    <col min="9" max="9" width="9.28515625" style="1204" customWidth="1"/>
    <col min="10" max="10" width="5.42578125" style="1204" customWidth="1"/>
    <col min="11" max="11" width="9.28515625" style="1204" customWidth="1"/>
    <col min="12" max="12" width="5.42578125" style="1204" customWidth="1"/>
    <col min="13" max="13" width="9.28515625" style="1204" customWidth="1"/>
    <col min="14" max="14" width="5.42578125" style="1204" customWidth="1"/>
    <col min="15" max="15" width="2.5703125" style="1204" customWidth="1"/>
    <col min="16" max="16" width="1" style="1204" customWidth="1"/>
    <col min="17" max="16384" width="9.140625" style="1204"/>
  </cols>
  <sheetData>
    <row r="1" spans="1:16" ht="13.5" customHeight="1" x14ac:dyDescent="0.2">
      <c r="A1" s="1199"/>
      <c r="B1" s="1200"/>
      <c r="C1" s="1200"/>
      <c r="D1" s="1201"/>
      <c r="E1" s="1200"/>
      <c r="F1" s="1200"/>
      <c r="G1" s="1200"/>
      <c r="H1" s="1200"/>
      <c r="I1" s="1440" t="s">
        <v>368</v>
      </c>
      <c r="J1" s="1440"/>
      <c r="K1" s="1440"/>
      <c r="L1" s="1440"/>
      <c r="M1" s="1440"/>
      <c r="N1" s="1440"/>
      <c r="O1" s="1202"/>
      <c r="P1" s="1203"/>
    </row>
    <row r="2" spans="1:16" ht="6" customHeight="1" x14ac:dyDescent="0.2">
      <c r="A2" s="1205"/>
      <c r="B2" s="1199"/>
      <c r="C2" s="1199"/>
      <c r="D2" s="1199"/>
      <c r="E2" s="1199"/>
      <c r="F2" s="1199"/>
      <c r="G2" s="1199"/>
      <c r="H2" s="1199"/>
      <c r="I2" s="1199"/>
      <c r="J2" s="1199"/>
      <c r="K2" s="1199"/>
      <c r="L2" s="1199"/>
      <c r="M2" s="1199"/>
      <c r="N2" s="1199"/>
      <c r="O2" s="1199"/>
      <c r="P2" s="1203"/>
    </row>
    <row r="3" spans="1:16" ht="13.5" customHeight="1" thickBot="1" x14ac:dyDescent="0.25">
      <c r="A3" s="1205"/>
      <c r="B3" s="1199"/>
      <c r="C3" s="1206"/>
      <c r="D3" s="1199"/>
      <c r="E3" s="1199"/>
      <c r="F3" s="1199"/>
      <c r="G3" s="1207"/>
      <c r="H3" s="1199"/>
      <c r="I3" s="1199"/>
      <c r="J3" s="1199"/>
      <c r="K3" s="1199"/>
      <c r="L3" s="1199"/>
      <c r="M3" s="1441" t="s">
        <v>72</v>
      </c>
      <c r="N3" s="1441"/>
      <c r="O3" s="1199"/>
      <c r="P3" s="1203"/>
    </row>
    <row r="4" spans="1:16" s="1211" customFormat="1" ht="13.5" customHeight="1" thickBot="1" x14ac:dyDescent="0.25">
      <c r="A4" s="1208"/>
      <c r="B4" s="1209"/>
      <c r="C4" s="1442" t="s">
        <v>175</v>
      </c>
      <c r="D4" s="1443"/>
      <c r="E4" s="1443"/>
      <c r="F4" s="1443"/>
      <c r="G4" s="1443"/>
      <c r="H4" s="1443"/>
      <c r="I4" s="1443"/>
      <c r="J4" s="1443"/>
      <c r="K4" s="1443"/>
      <c r="L4" s="1443"/>
      <c r="M4" s="1443"/>
      <c r="N4" s="1444"/>
      <c r="O4" s="1199"/>
      <c r="P4" s="1210"/>
    </row>
    <row r="5" spans="1:16" ht="3.75" customHeight="1" x14ac:dyDescent="0.2">
      <c r="A5" s="1205"/>
      <c r="B5" s="1212"/>
      <c r="C5" s="1445" t="s">
        <v>153</v>
      </c>
      <c r="D5" s="1446"/>
      <c r="E5" s="1213"/>
      <c r="F5" s="1213"/>
      <c r="G5" s="1213"/>
      <c r="H5" s="1213"/>
      <c r="I5" s="1213"/>
      <c r="J5" s="1213"/>
      <c r="K5" s="1206"/>
      <c r="L5" s="1213"/>
      <c r="M5" s="1213"/>
      <c r="N5" s="1213"/>
      <c r="O5" s="1199"/>
      <c r="P5" s="1203"/>
    </row>
    <row r="6" spans="1:16" ht="13.5" customHeight="1" x14ac:dyDescent="0.2">
      <c r="A6" s="1205"/>
      <c r="B6" s="1212"/>
      <c r="C6" s="1447"/>
      <c r="D6" s="1447"/>
      <c r="E6" s="1214" t="s">
        <v>34</v>
      </c>
      <c r="F6" s="1215" t="s">
        <v>34</v>
      </c>
      <c r="G6" s="1214" t="s">
        <v>34</v>
      </c>
      <c r="H6" s="1215">
        <v>2018</v>
      </c>
      <c r="I6" s="1216"/>
      <c r="J6" s="1215" t="s">
        <v>34</v>
      </c>
      <c r="K6" s="1217" t="s">
        <v>34</v>
      </c>
      <c r="L6" s="1218" t="s">
        <v>34</v>
      </c>
      <c r="M6" s="1218">
        <v>2019</v>
      </c>
      <c r="N6" s="1219"/>
      <c r="O6" s="1199"/>
      <c r="P6" s="1203"/>
    </row>
    <row r="7" spans="1:16" x14ac:dyDescent="0.2">
      <c r="A7" s="1205"/>
      <c r="B7" s="1212"/>
      <c r="C7" s="1220"/>
      <c r="D7" s="1220"/>
      <c r="E7" s="1448" t="s">
        <v>637</v>
      </c>
      <c r="F7" s="1448"/>
      <c r="G7" s="1448" t="s">
        <v>638</v>
      </c>
      <c r="H7" s="1448"/>
      <c r="I7" s="1448" t="s">
        <v>639</v>
      </c>
      <c r="J7" s="1448"/>
      <c r="K7" s="1448" t="s">
        <v>640</v>
      </c>
      <c r="L7" s="1448"/>
      <c r="M7" s="1448" t="s">
        <v>637</v>
      </c>
      <c r="N7" s="1448"/>
      <c r="O7" s="1199"/>
      <c r="P7" s="1203"/>
    </row>
    <row r="8" spans="1:16" s="1224" customFormat="1" ht="19.5" customHeight="1" x14ac:dyDescent="0.2">
      <c r="A8" s="1221"/>
      <c r="B8" s="1222"/>
      <c r="C8" s="1438" t="s">
        <v>2</v>
      </c>
      <c r="D8" s="1438"/>
      <c r="E8" s="1439">
        <v>10270.799999999999</v>
      </c>
      <c r="F8" s="1439"/>
      <c r="G8" s="1439">
        <v>10264.299999999999</v>
      </c>
      <c r="H8" s="1439"/>
      <c r="I8" s="1439">
        <v>10261.1</v>
      </c>
      <c r="J8" s="1439"/>
      <c r="K8" s="1439">
        <v>10260.4</v>
      </c>
      <c r="L8" s="1439"/>
      <c r="M8" s="1439">
        <v>10265.299999999999</v>
      </c>
      <c r="N8" s="1439"/>
      <c r="O8" s="1199"/>
      <c r="P8" s="1223"/>
    </row>
    <row r="9" spans="1:16" ht="14.25" customHeight="1" x14ac:dyDescent="0.2">
      <c r="A9" s="1205"/>
      <c r="B9" s="1199"/>
      <c r="C9" s="683" t="s">
        <v>71</v>
      </c>
      <c r="D9" s="1212"/>
      <c r="E9" s="1449">
        <v>4857.3</v>
      </c>
      <c r="F9" s="1449"/>
      <c r="G9" s="1449">
        <v>4853.3</v>
      </c>
      <c r="H9" s="1449"/>
      <c r="I9" s="1449">
        <v>4851</v>
      </c>
      <c r="J9" s="1449"/>
      <c r="K9" s="1449">
        <v>4850.6000000000004</v>
      </c>
      <c r="L9" s="1449"/>
      <c r="M9" s="1449">
        <v>4846</v>
      </c>
      <c r="N9" s="1449"/>
      <c r="O9" s="1225"/>
      <c r="P9" s="1203"/>
    </row>
    <row r="10" spans="1:16" ht="14.25" customHeight="1" x14ac:dyDescent="0.2">
      <c r="A10" s="1205"/>
      <c r="B10" s="1199"/>
      <c r="C10" s="683" t="s">
        <v>70</v>
      </c>
      <c r="D10" s="1212"/>
      <c r="E10" s="1449">
        <v>5413.5</v>
      </c>
      <c r="F10" s="1449"/>
      <c r="G10" s="1449">
        <v>5410.9</v>
      </c>
      <c r="H10" s="1449"/>
      <c r="I10" s="1449">
        <v>5410.1</v>
      </c>
      <c r="J10" s="1449"/>
      <c r="K10" s="1449">
        <v>5409.8</v>
      </c>
      <c r="L10" s="1449"/>
      <c r="M10" s="1449">
        <v>5419.2</v>
      </c>
      <c r="N10" s="1449"/>
      <c r="O10" s="1225"/>
      <c r="P10" s="1203"/>
    </row>
    <row r="11" spans="1:16" ht="18.75" customHeight="1" x14ac:dyDescent="0.2">
      <c r="A11" s="1205"/>
      <c r="B11" s="1199"/>
      <c r="C11" s="683" t="s">
        <v>174</v>
      </c>
      <c r="D11" s="1226"/>
      <c r="E11" s="1449">
        <v>1419.6</v>
      </c>
      <c r="F11" s="1449"/>
      <c r="G11" s="1449">
        <v>1414.1</v>
      </c>
      <c r="H11" s="1449"/>
      <c r="I11" s="1449">
        <v>1409.4</v>
      </c>
      <c r="J11" s="1449"/>
      <c r="K11" s="1449">
        <v>1406.1</v>
      </c>
      <c r="L11" s="1449"/>
      <c r="M11" s="1449">
        <v>1404.7</v>
      </c>
      <c r="N11" s="1449"/>
      <c r="O11" s="1225"/>
      <c r="P11" s="1203"/>
    </row>
    <row r="12" spans="1:16" ht="14.25" customHeight="1" x14ac:dyDescent="0.2">
      <c r="A12" s="1205"/>
      <c r="B12" s="1199"/>
      <c r="C12" s="683" t="s">
        <v>154</v>
      </c>
      <c r="D12" s="1212"/>
      <c r="E12" s="1449">
        <v>1089.7</v>
      </c>
      <c r="F12" s="1449"/>
      <c r="G12" s="1449">
        <v>1088.7</v>
      </c>
      <c r="H12" s="1449"/>
      <c r="I12" s="1449">
        <v>1087.7</v>
      </c>
      <c r="J12" s="1449"/>
      <c r="K12" s="1449">
        <v>1086.8</v>
      </c>
      <c r="L12" s="1449"/>
      <c r="M12" s="1449">
        <v>1089.9000000000001</v>
      </c>
      <c r="N12" s="1449"/>
      <c r="O12" s="1225"/>
      <c r="P12" s="1203"/>
    </row>
    <row r="13" spans="1:16" ht="14.25" customHeight="1" x14ac:dyDescent="0.2">
      <c r="A13" s="1205"/>
      <c r="B13" s="1199"/>
      <c r="C13" s="683" t="s">
        <v>155</v>
      </c>
      <c r="D13" s="1212"/>
      <c r="E13" s="1449">
        <v>2642</v>
      </c>
      <c r="F13" s="1449"/>
      <c r="G13" s="1449">
        <v>2628.3</v>
      </c>
      <c r="H13" s="1449"/>
      <c r="I13" s="1449">
        <v>2614.6</v>
      </c>
      <c r="J13" s="1449"/>
      <c r="K13" s="1449">
        <v>2601.6999999999998</v>
      </c>
      <c r="L13" s="1449"/>
      <c r="M13" s="1449">
        <v>2598.5</v>
      </c>
      <c r="N13" s="1449"/>
      <c r="O13" s="1225"/>
      <c r="P13" s="1203"/>
    </row>
    <row r="14" spans="1:16" ht="14.25" customHeight="1" x14ac:dyDescent="0.2">
      <c r="A14" s="1205"/>
      <c r="B14" s="1199"/>
      <c r="C14" s="683" t="s">
        <v>156</v>
      </c>
      <c r="D14" s="1212"/>
      <c r="E14" s="1449">
        <v>5119.6000000000004</v>
      </c>
      <c r="F14" s="1449"/>
      <c r="G14" s="1449">
        <v>5133.1000000000004</v>
      </c>
      <c r="H14" s="1449"/>
      <c r="I14" s="1449">
        <v>5149.3999999999996</v>
      </c>
      <c r="J14" s="1449"/>
      <c r="K14" s="1449">
        <v>5165.8</v>
      </c>
      <c r="L14" s="1449"/>
      <c r="M14" s="1449">
        <v>5172.2</v>
      </c>
      <c r="N14" s="1449"/>
      <c r="O14" s="1225"/>
      <c r="P14" s="1203"/>
    </row>
    <row r="15" spans="1:16" s="1224" customFormat="1" ht="19.5" customHeight="1" x14ac:dyDescent="0.2">
      <c r="A15" s="1221"/>
      <c r="B15" s="1222"/>
      <c r="C15" s="1438" t="s">
        <v>173</v>
      </c>
      <c r="D15" s="1438"/>
      <c r="E15" s="1439">
        <v>5216.8</v>
      </c>
      <c r="F15" s="1439"/>
      <c r="G15" s="1439">
        <v>5226</v>
      </c>
      <c r="H15" s="1439"/>
      <c r="I15" s="1439">
        <v>5255.5</v>
      </c>
      <c r="J15" s="1439"/>
      <c r="K15" s="1439">
        <v>5232.1000000000004</v>
      </c>
      <c r="L15" s="1439"/>
      <c r="M15" s="1439">
        <v>5233.8999999999996</v>
      </c>
      <c r="N15" s="1439"/>
      <c r="O15" s="1227"/>
      <c r="P15" s="1223"/>
    </row>
    <row r="16" spans="1:16" ht="14.25" customHeight="1" x14ac:dyDescent="0.2">
      <c r="A16" s="1205"/>
      <c r="B16" s="1199"/>
      <c r="C16" s="683" t="s">
        <v>71</v>
      </c>
      <c r="D16" s="1212"/>
      <c r="E16" s="1449">
        <v>2660.7</v>
      </c>
      <c r="F16" s="1449"/>
      <c r="G16" s="1449">
        <v>2653.8</v>
      </c>
      <c r="H16" s="1449"/>
      <c r="I16" s="1449">
        <v>2662.1</v>
      </c>
      <c r="J16" s="1449"/>
      <c r="K16" s="1449">
        <v>2665.4</v>
      </c>
      <c r="L16" s="1449"/>
      <c r="M16" s="1449">
        <v>2654.2</v>
      </c>
      <c r="N16" s="1449"/>
      <c r="O16" s="1225"/>
      <c r="P16" s="1203"/>
    </row>
    <row r="17" spans="1:16" ht="14.25" customHeight="1" x14ac:dyDescent="0.2">
      <c r="A17" s="1205"/>
      <c r="B17" s="1199"/>
      <c r="C17" s="683" t="s">
        <v>70</v>
      </c>
      <c r="D17" s="1212"/>
      <c r="E17" s="1449">
        <v>2556.1</v>
      </c>
      <c r="F17" s="1449"/>
      <c r="G17" s="1449">
        <v>2572.1</v>
      </c>
      <c r="H17" s="1449"/>
      <c r="I17" s="1449">
        <v>2593.4</v>
      </c>
      <c r="J17" s="1449"/>
      <c r="K17" s="1449">
        <v>2566.8000000000002</v>
      </c>
      <c r="L17" s="1449"/>
      <c r="M17" s="1449">
        <v>2579.6</v>
      </c>
      <c r="N17" s="1449"/>
      <c r="O17" s="1225"/>
      <c r="P17" s="1203"/>
    </row>
    <row r="18" spans="1:16" ht="18.75" customHeight="1" x14ac:dyDescent="0.2">
      <c r="A18" s="1205"/>
      <c r="B18" s="1199"/>
      <c r="C18" s="683" t="s">
        <v>154</v>
      </c>
      <c r="D18" s="1212"/>
      <c r="E18" s="1449">
        <v>362.5</v>
      </c>
      <c r="F18" s="1449"/>
      <c r="G18" s="1449">
        <v>356.2</v>
      </c>
      <c r="H18" s="1449"/>
      <c r="I18" s="1449">
        <v>394.9</v>
      </c>
      <c r="J18" s="1449"/>
      <c r="K18" s="1449">
        <v>374.1</v>
      </c>
      <c r="L18" s="1449"/>
      <c r="M18" s="1449">
        <v>366.5</v>
      </c>
      <c r="N18" s="1449"/>
      <c r="O18" s="1225"/>
      <c r="P18" s="1203"/>
    </row>
    <row r="19" spans="1:16" ht="14.25" customHeight="1" x14ac:dyDescent="0.2">
      <c r="A19" s="1205"/>
      <c r="B19" s="1199"/>
      <c r="C19" s="683" t="s">
        <v>155</v>
      </c>
      <c r="D19" s="1212"/>
      <c r="E19" s="1449">
        <v>2419.6</v>
      </c>
      <c r="F19" s="1449"/>
      <c r="G19" s="1449">
        <v>2412.5</v>
      </c>
      <c r="H19" s="1449"/>
      <c r="I19" s="1449">
        <v>2383.5</v>
      </c>
      <c r="J19" s="1449"/>
      <c r="K19" s="1449">
        <v>2386.9</v>
      </c>
      <c r="L19" s="1449"/>
      <c r="M19" s="1449">
        <v>2389.6</v>
      </c>
      <c r="N19" s="1449"/>
      <c r="O19" s="1225"/>
      <c r="P19" s="1203"/>
    </row>
    <row r="20" spans="1:16" ht="14.25" customHeight="1" x14ac:dyDescent="0.2">
      <c r="A20" s="1205"/>
      <c r="B20" s="1199"/>
      <c r="C20" s="683" t="s">
        <v>156</v>
      </c>
      <c r="D20" s="1212"/>
      <c r="E20" s="1449">
        <v>2434.6999999999998</v>
      </c>
      <c r="F20" s="1449"/>
      <c r="G20" s="1449">
        <v>2457.3000000000002</v>
      </c>
      <c r="H20" s="1449"/>
      <c r="I20" s="1449">
        <v>2477</v>
      </c>
      <c r="J20" s="1449"/>
      <c r="K20" s="1449">
        <v>2471.1</v>
      </c>
      <c r="L20" s="1449"/>
      <c r="M20" s="1449">
        <v>2477.8000000000002</v>
      </c>
      <c r="N20" s="1449"/>
      <c r="O20" s="1225"/>
      <c r="P20" s="1203"/>
    </row>
    <row r="21" spans="1:16" s="1232" customFormat="1" ht="19.5" customHeight="1" x14ac:dyDescent="0.2">
      <c r="A21" s="1228"/>
      <c r="B21" s="1229"/>
      <c r="C21" s="1438" t="s">
        <v>522</v>
      </c>
      <c r="D21" s="1438"/>
      <c r="E21" s="1450">
        <v>58.9</v>
      </c>
      <c r="F21" s="1450"/>
      <c r="G21" s="1450">
        <v>59</v>
      </c>
      <c r="H21" s="1450"/>
      <c r="I21" s="1450">
        <v>59.4</v>
      </c>
      <c r="J21" s="1450"/>
      <c r="K21" s="1450">
        <v>59.1</v>
      </c>
      <c r="L21" s="1450"/>
      <c r="M21" s="1450">
        <v>59.1</v>
      </c>
      <c r="N21" s="1450"/>
      <c r="O21" s="1230"/>
      <c r="P21" s="1231"/>
    </row>
    <row r="22" spans="1:16" ht="14.25" customHeight="1" x14ac:dyDescent="0.2">
      <c r="A22" s="1205"/>
      <c r="B22" s="1199"/>
      <c r="C22" s="683" t="s">
        <v>71</v>
      </c>
      <c r="D22" s="1212"/>
      <c r="E22" s="1449">
        <v>64.400000000000006</v>
      </c>
      <c r="F22" s="1449"/>
      <c r="G22" s="1449">
        <v>64.3</v>
      </c>
      <c r="H22" s="1449"/>
      <c r="I22" s="1449">
        <v>64.5</v>
      </c>
      <c r="J22" s="1449"/>
      <c r="K22" s="1449">
        <v>64.5</v>
      </c>
      <c r="L22" s="1449"/>
      <c r="M22" s="1449">
        <v>64.3</v>
      </c>
      <c r="N22" s="1449"/>
      <c r="O22" s="1225"/>
      <c r="P22" s="1203"/>
    </row>
    <row r="23" spans="1:16" ht="14.25" customHeight="1" x14ac:dyDescent="0.2">
      <c r="A23" s="1205"/>
      <c r="B23" s="1199"/>
      <c r="C23" s="683" t="s">
        <v>70</v>
      </c>
      <c r="D23" s="1212"/>
      <c r="E23" s="1449">
        <v>54.2</v>
      </c>
      <c r="F23" s="1449"/>
      <c r="G23" s="1449">
        <v>54.5</v>
      </c>
      <c r="H23" s="1449"/>
      <c r="I23" s="1449">
        <v>54.9</v>
      </c>
      <c r="J23" s="1449"/>
      <c r="K23" s="1449">
        <v>54.4</v>
      </c>
      <c r="L23" s="1449"/>
      <c r="M23" s="1449">
        <v>54.5</v>
      </c>
      <c r="N23" s="1449"/>
      <c r="O23" s="1225"/>
      <c r="P23" s="1203"/>
    </row>
    <row r="24" spans="1:16" ht="18.75" customHeight="1" x14ac:dyDescent="0.2">
      <c r="A24" s="1205"/>
      <c r="B24" s="1199"/>
      <c r="C24" s="683" t="s">
        <v>169</v>
      </c>
      <c r="D24" s="1212"/>
      <c r="E24" s="1449">
        <v>75</v>
      </c>
      <c r="F24" s="1449"/>
      <c r="G24" s="1449">
        <v>75</v>
      </c>
      <c r="H24" s="1449"/>
      <c r="I24" s="1449">
        <v>75.400000000000006</v>
      </c>
      <c r="J24" s="1449"/>
      <c r="K24" s="1449">
        <v>75.099999999999994</v>
      </c>
      <c r="L24" s="1449"/>
      <c r="M24" s="1449">
        <v>75.099999999999994</v>
      </c>
      <c r="N24" s="1449"/>
      <c r="O24" s="1225"/>
      <c r="P24" s="1203"/>
    </row>
    <row r="25" spans="1:16" ht="14.25" customHeight="1" x14ac:dyDescent="0.2">
      <c r="A25" s="1205"/>
      <c r="B25" s="1199"/>
      <c r="C25" s="683" t="s">
        <v>154</v>
      </c>
      <c r="D25" s="1212"/>
      <c r="E25" s="1449">
        <v>33.299999999999997</v>
      </c>
      <c r="F25" s="1449"/>
      <c r="G25" s="1449">
        <v>32.700000000000003</v>
      </c>
      <c r="H25" s="1449"/>
      <c r="I25" s="1449">
        <v>36.299999999999997</v>
      </c>
      <c r="J25" s="1449"/>
      <c r="K25" s="1449">
        <v>34.4</v>
      </c>
      <c r="L25" s="1449"/>
      <c r="M25" s="1449">
        <v>33.6</v>
      </c>
      <c r="N25" s="1449"/>
      <c r="O25" s="1225"/>
      <c r="P25" s="1203"/>
    </row>
    <row r="26" spans="1:16" ht="14.25" customHeight="1" x14ac:dyDescent="0.2">
      <c r="A26" s="1205"/>
      <c r="B26" s="1199"/>
      <c r="C26" s="683" t="s">
        <v>155</v>
      </c>
      <c r="D26" s="1199"/>
      <c r="E26" s="1451">
        <v>91.6</v>
      </c>
      <c r="F26" s="1451"/>
      <c r="G26" s="1451">
        <v>91.8</v>
      </c>
      <c r="H26" s="1451"/>
      <c r="I26" s="1451">
        <v>91.2</v>
      </c>
      <c r="J26" s="1451"/>
      <c r="K26" s="1451">
        <v>91.7</v>
      </c>
      <c r="L26" s="1451"/>
      <c r="M26" s="1451">
        <v>92</v>
      </c>
      <c r="N26" s="1451"/>
      <c r="O26" s="1225"/>
      <c r="P26" s="1203"/>
    </row>
    <row r="27" spans="1:16" ht="14.25" customHeight="1" x14ac:dyDescent="0.2">
      <c r="A27" s="1205"/>
      <c r="B27" s="1199"/>
      <c r="C27" s="683" t="s">
        <v>156</v>
      </c>
      <c r="D27" s="1199"/>
      <c r="E27" s="1451">
        <v>47.6</v>
      </c>
      <c r="F27" s="1451"/>
      <c r="G27" s="1451">
        <v>47.9</v>
      </c>
      <c r="H27" s="1451"/>
      <c r="I27" s="1451">
        <v>48.1</v>
      </c>
      <c r="J27" s="1451"/>
      <c r="K27" s="1451">
        <v>47.8</v>
      </c>
      <c r="L27" s="1451"/>
      <c r="M27" s="1451">
        <v>47.9</v>
      </c>
      <c r="N27" s="1451"/>
      <c r="O27" s="1225"/>
      <c r="P27" s="1203"/>
    </row>
    <row r="28" spans="1:16" ht="13.5" customHeight="1" x14ac:dyDescent="0.2">
      <c r="A28" s="1205"/>
      <c r="B28" s="1199"/>
      <c r="C28" s="684" t="s">
        <v>172</v>
      </c>
      <c r="D28" s="1199"/>
      <c r="E28" s="685"/>
      <c r="F28" s="685"/>
      <c r="G28" s="685"/>
      <c r="H28" s="685"/>
      <c r="I28" s="685"/>
      <c r="J28" s="685"/>
      <c r="K28" s="685"/>
      <c r="L28" s="685"/>
      <c r="M28" s="685"/>
      <c r="N28" s="685"/>
      <c r="O28" s="1225"/>
      <c r="P28" s="1203"/>
    </row>
    <row r="29" spans="1:16" s="1238" customFormat="1" ht="12.75" customHeight="1" thickBot="1" x14ac:dyDescent="0.25">
      <c r="A29" s="1233"/>
      <c r="B29" s="1234"/>
      <c r="C29" s="689"/>
      <c r="D29" s="687"/>
      <c r="E29" s="1235"/>
      <c r="F29" s="1235"/>
      <c r="G29" s="1235"/>
      <c r="H29" s="1235"/>
      <c r="I29" s="1235"/>
      <c r="J29" s="1235"/>
      <c r="K29" s="1235"/>
      <c r="L29" s="1235"/>
      <c r="M29" s="1441"/>
      <c r="N29" s="1441"/>
      <c r="O29" s="1236"/>
      <c r="P29" s="1237"/>
    </row>
    <row r="30" spans="1:16" s="1238" customFormat="1" ht="13.5" customHeight="1" thickBot="1" x14ac:dyDescent="0.25">
      <c r="A30" s="1233"/>
      <c r="B30" s="1234"/>
      <c r="C30" s="1453" t="s">
        <v>523</v>
      </c>
      <c r="D30" s="1454"/>
      <c r="E30" s="1454"/>
      <c r="F30" s="1454"/>
      <c r="G30" s="1454"/>
      <c r="H30" s="1454"/>
      <c r="I30" s="1454"/>
      <c r="J30" s="1454"/>
      <c r="K30" s="1454"/>
      <c r="L30" s="1454"/>
      <c r="M30" s="1454"/>
      <c r="N30" s="1455"/>
      <c r="O30" s="1236"/>
      <c r="P30" s="1237"/>
    </row>
    <row r="31" spans="1:16" s="1238" customFormat="1" ht="3.75" customHeight="1" x14ac:dyDescent="0.2">
      <c r="A31" s="1233"/>
      <c r="B31" s="1234"/>
      <c r="C31" s="1445" t="s">
        <v>157</v>
      </c>
      <c r="D31" s="1446"/>
      <c r="E31" s="1209"/>
      <c r="F31" s="1209"/>
      <c r="G31" s="1209"/>
      <c r="H31" s="1209"/>
      <c r="I31" s="1209"/>
      <c r="J31" s="1209"/>
      <c r="K31" s="1209"/>
      <c r="L31" s="1209"/>
      <c r="M31" s="1209"/>
      <c r="N31" s="1209"/>
      <c r="O31" s="1236"/>
      <c r="P31" s="1237"/>
    </row>
    <row r="32" spans="1:16" ht="13.5" customHeight="1" x14ac:dyDescent="0.2">
      <c r="A32" s="1205"/>
      <c r="B32" s="1212"/>
      <c r="C32" s="1447"/>
      <c r="D32" s="1447"/>
      <c r="E32" s="1214" t="s">
        <v>34</v>
      </c>
      <c r="F32" s="1215" t="s">
        <v>34</v>
      </c>
      <c r="G32" s="1214" t="s">
        <v>34</v>
      </c>
      <c r="H32" s="1215">
        <v>2018</v>
      </c>
      <c r="I32" s="1216"/>
      <c r="J32" s="1215" t="s">
        <v>34</v>
      </c>
      <c r="K32" s="1217" t="s">
        <v>34</v>
      </c>
      <c r="L32" s="1218" t="s">
        <v>34</v>
      </c>
      <c r="M32" s="1218">
        <v>2019</v>
      </c>
      <c r="N32" s="1219"/>
      <c r="O32" s="1199"/>
      <c r="P32" s="1203"/>
    </row>
    <row r="33" spans="1:16" s="1238" customFormat="1" ht="12.75" customHeight="1" x14ac:dyDescent="0.2">
      <c r="A33" s="1233"/>
      <c r="B33" s="1234"/>
      <c r="C33" s="1220"/>
      <c r="D33" s="1220"/>
      <c r="E33" s="1448" t="s">
        <v>637</v>
      </c>
      <c r="F33" s="1448"/>
      <c r="G33" s="1448" t="s">
        <v>638</v>
      </c>
      <c r="H33" s="1448"/>
      <c r="I33" s="1448" t="s">
        <v>639</v>
      </c>
      <c r="J33" s="1448"/>
      <c r="K33" s="1448" t="s">
        <v>640</v>
      </c>
      <c r="L33" s="1448"/>
      <c r="M33" s="1448" t="s">
        <v>637</v>
      </c>
      <c r="N33" s="1448"/>
      <c r="O33" s="1236"/>
      <c r="P33" s="1237"/>
    </row>
    <row r="34" spans="1:16" s="1238" customFormat="1" ht="12.75" customHeight="1" x14ac:dyDescent="0.2">
      <c r="A34" s="1233"/>
      <c r="B34" s="1234"/>
      <c r="C34" s="1220"/>
      <c r="D34" s="1220"/>
      <c r="E34" s="1239" t="s">
        <v>158</v>
      </c>
      <c r="F34" s="1239" t="s">
        <v>105</v>
      </c>
      <c r="G34" s="1239" t="s">
        <v>158</v>
      </c>
      <c r="H34" s="1239" t="s">
        <v>105</v>
      </c>
      <c r="I34" s="1240" t="s">
        <v>158</v>
      </c>
      <c r="J34" s="1240" t="s">
        <v>105</v>
      </c>
      <c r="K34" s="1240" t="s">
        <v>158</v>
      </c>
      <c r="L34" s="1240" t="s">
        <v>105</v>
      </c>
      <c r="M34" s="1240" t="s">
        <v>158</v>
      </c>
      <c r="N34" s="1240" t="s">
        <v>105</v>
      </c>
      <c r="O34" s="1236"/>
      <c r="P34" s="1237"/>
    </row>
    <row r="35" spans="1:16" s="1238" customFormat="1" ht="17.25" customHeight="1" x14ac:dyDescent="0.2">
      <c r="A35" s="1233"/>
      <c r="B35" s="1234"/>
      <c r="C35" s="1438" t="s">
        <v>2</v>
      </c>
      <c r="D35" s="1438"/>
      <c r="E35" s="1241">
        <v>10270.799999999999</v>
      </c>
      <c r="F35" s="1242">
        <v>100</v>
      </c>
      <c r="G35" s="1241">
        <v>10264.299999999999</v>
      </c>
      <c r="H35" s="1242">
        <v>100</v>
      </c>
      <c r="I35" s="1241">
        <v>10261.1</v>
      </c>
      <c r="J35" s="1242">
        <v>100</v>
      </c>
      <c r="K35" s="1241">
        <v>10260.4</v>
      </c>
      <c r="L35" s="1242">
        <v>100</v>
      </c>
      <c r="M35" s="1242">
        <v>10265.299999999999</v>
      </c>
      <c r="N35" s="1242">
        <v>100</v>
      </c>
      <c r="O35" s="1236"/>
      <c r="P35" s="1237"/>
    </row>
    <row r="36" spans="1:16" s="1238" customFormat="1" ht="14.25" customHeight="1" x14ac:dyDescent="0.2">
      <c r="A36" s="1233"/>
      <c r="B36" s="1234"/>
      <c r="C36" s="1243"/>
      <c r="D36" s="687" t="s">
        <v>71</v>
      </c>
      <c r="E36" s="1244">
        <v>4857.3</v>
      </c>
      <c r="F36" s="1245">
        <v>47.292323869610939</v>
      </c>
      <c r="G36" s="1244">
        <v>4853.3</v>
      </c>
      <c r="H36" s="1245">
        <v>47.283302319690584</v>
      </c>
      <c r="I36" s="1244">
        <v>4851</v>
      </c>
      <c r="J36" s="1245">
        <v>47.275633216711654</v>
      </c>
      <c r="K36" s="1244">
        <v>4850.6000000000004</v>
      </c>
      <c r="L36" s="1245">
        <v>47.274960040544237</v>
      </c>
      <c r="M36" s="1245">
        <v>4846</v>
      </c>
      <c r="N36" s="1245">
        <v>47.20758282758419</v>
      </c>
      <c r="O36" s="1236"/>
      <c r="P36" s="1237"/>
    </row>
    <row r="37" spans="1:16" s="1238" customFormat="1" ht="14.25" customHeight="1" x14ac:dyDescent="0.2">
      <c r="A37" s="1233"/>
      <c r="B37" s="1234"/>
      <c r="C37" s="686"/>
      <c r="D37" s="687" t="s">
        <v>70</v>
      </c>
      <c r="E37" s="1244">
        <v>5413.5</v>
      </c>
      <c r="F37" s="1245">
        <v>52.707676130389068</v>
      </c>
      <c r="G37" s="1244">
        <v>5410.9</v>
      </c>
      <c r="H37" s="1245">
        <v>52.715723429751662</v>
      </c>
      <c r="I37" s="1244">
        <v>5410.1</v>
      </c>
      <c r="J37" s="1245">
        <v>52.724366783288346</v>
      </c>
      <c r="K37" s="1244">
        <v>5409.8</v>
      </c>
      <c r="L37" s="1245">
        <v>52.725039959455778</v>
      </c>
      <c r="M37" s="1245">
        <v>5419.2</v>
      </c>
      <c r="N37" s="1245">
        <v>52.791443016765214</v>
      </c>
      <c r="O37" s="1236"/>
      <c r="P37" s="1237"/>
    </row>
    <row r="38" spans="1:16" s="1238" customFormat="1" ht="17.25" customHeight="1" x14ac:dyDescent="0.2">
      <c r="A38" s="1233"/>
      <c r="B38" s="1234"/>
      <c r="C38" s="689" t="s">
        <v>174</v>
      </c>
      <c r="D38" s="686"/>
      <c r="E38" s="1246">
        <v>1419.6</v>
      </c>
      <c r="F38" s="1247">
        <v>13.829113615773528</v>
      </c>
      <c r="G38" s="1246">
        <v>1414.1</v>
      </c>
      <c r="H38" s="1247">
        <v>13.775535054991087</v>
      </c>
      <c r="I38" s="1246">
        <v>1409.4</v>
      </c>
      <c r="J38" s="1247">
        <v>13.729749739413366</v>
      </c>
      <c r="K38" s="1246">
        <v>1406.1</v>
      </c>
      <c r="L38" s="1247">
        <v>13.697602602943897</v>
      </c>
      <c r="M38" s="1247">
        <v>1404.7</v>
      </c>
      <c r="N38" s="1247">
        <v>13.683964423835643</v>
      </c>
      <c r="O38" s="1236"/>
      <c r="P38" s="1237"/>
    </row>
    <row r="39" spans="1:16" s="1238" customFormat="1" ht="14.25" customHeight="1" x14ac:dyDescent="0.2">
      <c r="A39" s="1233"/>
      <c r="B39" s="1234"/>
      <c r="C39" s="689"/>
      <c r="D39" s="687" t="s">
        <v>71</v>
      </c>
      <c r="E39" s="1244">
        <v>726</v>
      </c>
      <c r="F39" s="1245">
        <v>51.141166525781912</v>
      </c>
      <c r="G39" s="1244">
        <v>723.1</v>
      </c>
      <c r="H39" s="1245">
        <v>51.134997524927513</v>
      </c>
      <c r="I39" s="1244">
        <v>720.6</v>
      </c>
      <c r="J39" s="1245">
        <v>51.128139633886761</v>
      </c>
      <c r="K39" s="1244">
        <v>718.7</v>
      </c>
      <c r="L39" s="1245">
        <v>51.113007609700603</v>
      </c>
      <c r="M39" s="1245">
        <v>717.5</v>
      </c>
      <c r="N39" s="1245">
        <v>51.07852210436392</v>
      </c>
      <c r="O39" s="1236"/>
      <c r="P39" s="1237"/>
    </row>
    <row r="40" spans="1:16" s="1238" customFormat="1" ht="14.25" customHeight="1" x14ac:dyDescent="0.2">
      <c r="A40" s="1233"/>
      <c r="B40" s="1234"/>
      <c r="C40" s="689"/>
      <c r="D40" s="687" t="s">
        <v>70</v>
      </c>
      <c r="E40" s="1244">
        <v>693.6</v>
      </c>
      <c r="F40" s="1245">
        <v>48.858833474218095</v>
      </c>
      <c r="G40" s="1244">
        <v>691</v>
      </c>
      <c r="H40" s="1245">
        <v>48.865002475072487</v>
      </c>
      <c r="I40" s="1244">
        <v>688.8</v>
      </c>
      <c r="J40" s="1245">
        <v>48.871860366113232</v>
      </c>
      <c r="K40" s="1244">
        <v>687.3</v>
      </c>
      <c r="L40" s="1245">
        <v>48.879880520588863</v>
      </c>
      <c r="M40" s="1245">
        <v>687.2</v>
      </c>
      <c r="N40" s="1245">
        <v>48.92147789563608</v>
      </c>
      <c r="O40" s="1236"/>
      <c r="P40" s="1237"/>
    </row>
    <row r="41" spans="1:16" s="1238" customFormat="1" ht="17.25" customHeight="1" x14ac:dyDescent="0.2">
      <c r="A41" s="1233"/>
      <c r="B41" s="1234"/>
      <c r="C41" s="689" t="s">
        <v>154</v>
      </c>
      <c r="D41" s="686"/>
      <c r="E41" s="1246">
        <v>1089.7</v>
      </c>
      <c r="F41" s="1247">
        <v>10.61537412447761</v>
      </c>
      <c r="G41" s="1246">
        <v>1088.7</v>
      </c>
      <c r="H41" s="1247">
        <v>10.605632567971712</v>
      </c>
      <c r="I41" s="1246">
        <v>1087.7</v>
      </c>
      <c r="J41" s="1247">
        <v>10.595891011465813</v>
      </c>
      <c r="K41" s="1246">
        <v>1086.8</v>
      </c>
      <c r="L41" s="1247">
        <v>10.587123610610503</v>
      </c>
      <c r="M41" s="1247">
        <v>1089.9000000000001</v>
      </c>
      <c r="N41" s="1247">
        <v>10.617322435778791</v>
      </c>
      <c r="O41" s="1236"/>
      <c r="P41" s="1237"/>
    </row>
    <row r="42" spans="1:16" s="1238" customFormat="1" ht="14.25" customHeight="1" x14ac:dyDescent="0.2">
      <c r="A42" s="1233"/>
      <c r="B42" s="1234"/>
      <c r="C42" s="689"/>
      <c r="D42" s="687" t="s">
        <v>71</v>
      </c>
      <c r="E42" s="1244">
        <v>555.29999999999995</v>
      </c>
      <c r="F42" s="1245">
        <v>50.958979535652006</v>
      </c>
      <c r="G42" s="1244">
        <v>555</v>
      </c>
      <c r="H42" s="1245">
        <v>50.978230917608158</v>
      </c>
      <c r="I42" s="1244">
        <v>554.70000000000005</v>
      </c>
      <c r="J42" s="1245">
        <v>50.997517697894644</v>
      </c>
      <c r="K42" s="1244">
        <v>554.6</v>
      </c>
      <c r="L42" s="1245">
        <v>51.030548398969458</v>
      </c>
      <c r="M42" s="1245">
        <v>554.4</v>
      </c>
      <c r="N42" s="1245">
        <v>50.867052023121381</v>
      </c>
      <c r="O42" s="1236"/>
      <c r="P42" s="1237"/>
    </row>
    <row r="43" spans="1:16" s="1238" customFormat="1" ht="14.25" customHeight="1" x14ac:dyDescent="0.2">
      <c r="A43" s="1233"/>
      <c r="B43" s="1234"/>
      <c r="C43" s="689"/>
      <c r="D43" s="687" t="s">
        <v>70</v>
      </c>
      <c r="E43" s="1244">
        <v>534.29999999999995</v>
      </c>
      <c r="F43" s="1245">
        <v>49.031843626686239</v>
      </c>
      <c r="G43" s="1244">
        <v>533.70000000000005</v>
      </c>
      <c r="H43" s="1245">
        <v>49.021769082391849</v>
      </c>
      <c r="I43" s="1244">
        <v>533</v>
      </c>
      <c r="J43" s="1245">
        <v>49.002482302105363</v>
      </c>
      <c r="K43" s="1244">
        <v>532.1</v>
      </c>
      <c r="L43" s="1245">
        <v>48.960250276039751</v>
      </c>
      <c r="M43" s="1245">
        <v>535.4</v>
      </c>
      <c r="N43" s="1245">
        <v>49.123772823194784</v>
      </c>
      <c r="O43" s="1236"/>
      <c r="P43" s="1237"/>
    </row>
    <row r="44" spans="1:16" s="1238" customFormat="1" ht="17.25" customHeight="1" x14ac:dyDescent="0.2">
      <c r="A44" s="1233"/>
      <c r="B44" s="1234"/>
      <c r="C44" s="689" t="s">
        <v>524</v>
      </c>
      <c r="D44" s="686"/>
      <c r="E44" s="1246">
        <v>1132.5999999999999</v>
      </c>
      <c r="F44" s="1247">
        <v>11.033286898580656</v>
      </c>
      <c r="G44" s="1246">
        <v>1127.0999999999999</v>
      </c>
      <c r="H44" s="1247">
        <v>10.979708337798213</v>
      </c>
      <c r="I44" s="1246">
        <v>1121.5999999999999</v>
      </c>
      <c r="J44" s="1247">
        <v>10.92612977701577</v>
      </c>
      <c r="K44" s="1246">
        <v>1116.5</v>
      </c>
      <c r="L44" s="1247">
        <v>10.87644783883569</v>
      </c>
      <c r="M44" s="1247">
        <v>1118.7</v>
      </c>
      <c r="N44" s="1247">
        <v>10.897879263148667</v>
      </c>
      <c r="O44" s="1236"/>
      <c r="P44" s="1237"/>
    </row>
    <row r="45" spans="1:16" s="1238" customFormat="1" ht="14.25" customHeight="1" x14ac:dyDescent="0.2">
      <c r="A45" s="1233"/>
      <c r="B45" s="1234"/>
      <c r="C45" s="689"/>
      <c r="D45" s="687" t="s">
        <v>71</v>
      </c>
      <c r="E45" s="1244">
        <v>560.4</v>
      </c>
      <c r="F45" s="1245">
        <v>49.479074695391141</v>
      </c>
      <c r="G45" s="1244">
        <v>557.9</v>
      </c>
      <c r="H45" s="1245">
        <v>49.498713512554346</v>
      </c>
      <c r="I45" s="1244">
        <v>555.29999999999995</v>
      </c>
      <c r="J45" s="1245">
        <v>49.509629101283878</v>
      </c>
      <c r="K45" s="1244">
        <v>553.29999999999995</v>
      </c>
      <c r="L45" s="1245">
        <v>49.556650246305416</v>
      </c>
      <c r="M45" s="1245">
        <v>552.70000000000005</v>
      </c>
      <c r="N45" s="1245">
        <v>49.405560025029054</v>
      </c>
      <c r="O45" s="1236"/>
      <c r="P45" s="1237"/>
    </row>
    <row r="46" spans="1:16" s="1238" customFormat="1" ht="14.25" customHeight="1" x14ac:dyDescent="0.2">
      <c r="A46" s="1233"/>
      <c r="B46" s="1234"/>
      <c r="C46" s="689"/>
      <c r="D46" s="687" t="s">
        <v>70</v>
      </c>
      <c r="E46" s="1244">
        <v>572.20000000000005</v>
      </c>
      <c r="F46" s="1245">
        <v>50.52092530460888</v>
      </c>
      <c r="G46" s="1244">
        <v>569.29999999999995</v>
      </c>
      <c r="H46" s="1245">
        <v>50.510158814657082</v>
      </c>
      <c r="I46" s="1244">
        <v>566.29999999999995</v>
      </c>
      <c r="J46" s="1245">
        <v>50.490370898716122</v>
      </c>
      <c r="K46" s="1244">
        <v>563.20000000000005</v>
      </c>
      <c r="L46" s="1245">
        <v>50.443349753694591</v>
      </c>
      <c r="M46" s="1245">
        <v>566</v>
      </c>
      <c r="N46" s="1245">
        <v>50.594439974970953</v>
      </c>
      <c r="O46" s="1236"/>
      <c r="P46" s="1237"/>
    </row>
    <row r="47" spans="1:16" s="1238" customFormat="1" ht="17.25" customHeight="1" x14ac:dyDescent="0.2">
      <c r="A47" s="1233"/>
      <c r="B47" s="1234"/>
      <c r="C47" s="689" t="s">
        <v>525</v>
      </c>
      <c r="D47" s="686"/>
      <c r="E47" s="1246">
        <v>1509.4</v>
      </c>
      <c r="F47" s="1247">
        <v>14.703905390003216</v>
      </c>
      <c r="G47" s="1246">
        <v>1501.2</v>
      </c>
      <c r="H47" s="1247">
        <v>14.624024626654849</v>
      </c>
      <c r="I47" s="1246">
        <v>1493</v>
      </c>
      <c r="J47" s="1247">
        <v>14.544143863306481</v>
      </c>
      <c r="K47" s="1246">
        <v>1485.3</v>
      </c>
      <c r="L47" s="1247">
        <v>14.469133878211061</v>
      </c>
      <c r="M47" s="1247">
        <v>1479.8</v>
      </c>
      <c r="N47" s="1247">
        <v>14.41555531742862</v>
      </c>
      <c r="O47" s="1236"/>
      <c r="P47" s="1237"/>
    </row>
    <row r="48" spans="1:16" s="1238" customFormat="1" ht="14.25" customHeight="1" x14ac:dyDescent="0.2">
      <c r="A48" s="1233"/>
      <c r="B48" s="1234"/>
      <c r="C48" s="689"/>
      <c r="D48" s="687" t="s">
        <v>71</v>
      </c>
      <c r="E48" s="1244">
        <v>721.2</v>
      </c>
      <c r="F48" s="1245">
        <v>47.780575062938915</v>
      </c>
      <c r="G48" s="1244">
        <v>717.3</v>
      </c>
      <c r="H48" s="1245">
        <v>47.781774580335728</v>
      </c>
      <c r="I48" s="1244">
        <v>713.3</v>
      </c>
      <c r="J48" s="1245">
        <v>47.776289350301404</v>
      </c>
      <c r="K48" s="1244">
        <v>709.7</v>
      </c>
      <c r="L48" s="1245">
        <v>47.781592944186364</v>
      </c>
      <c r="M48" s="1245">
        <v>706.7</v>
      </c>
      <c r="N48" s="1245">
        <v>47.756453574807409</v>
      </c>
      <c r="O48" s="1236"/>
      <c r="P48" s="1237"/>
    </row>
    <row r="49" spans="1:16" s="1238" customFormat="1" ht="14.25" customHeight="1" x14ac:dyDescent="0.2">
      <c r="A49" s="1233"/>
      <c r="B49" s="1234"/>
      <c r="C49" s="689"/>
      <c r="D49" s="687" t="s">
        <v>70</v>
      </c>
      <c r="E49" s="1244">
        <v>788.2</v>
      </c>
      <c r="F49" s="1245">
        <v>52.219424937061085</v>
      </c>
      <c r="G49" s="1244">
        <v>783.9</v>
      </c>
      <c r="H49" s="1245">
        <v>52.218225419664265</v>
      </c>
      <c r="I49" s="1244">
        <v>779.7</v>
      </c>
      <c r="J49" s="1245">
        <v>52.223710649698596</v>
      </c>
      <c r="K49" s="1244">
        <v>775.5</v>
      </c>
      <c r="L49" s="1245">
        <v>52.211674409210261</v>
      </c>
      <c r="M49" s="1245">
        <v>773.1</v>
      </c>
      <c r="N49" s="1245">
        <v>52.243546425192598</v>
      </c>
      <c r="O49" s="1236"/>
      <c r="P49" s="1237"/>
    </row>
    <row r="50" spans="1:16" s="1238" customFormat="1" ht="17.25" customHeight="1" x14ac:dyDescent="0.2">
      <c r="A50" s="1233"/>
      <c r="B50" s="1234"/>
      <c r="C50" s="689" t="s">
        <v>526</v>
      </c>
      <c r="D50" s="686"/>
      <c r="E50" s="1246">
        <v>2904.7</v>
      </c>
      <c r="F50" s="1247">
        <v>28.296299182683409</v>
      </c>
      <c r="G50" s="1246">
        <v>2910.1</v>
      </c>
      <c r="H50" s="1247">
        <v>28.348903587815261</v>
      </c>
      <c r="I50" s="1246">
        <v>2915.8</v>
      </c>
      <c r="J50" s="1247">
        <v>28.40443045989889</v>
      </c>
      <c r="K50" s="1246">
        <v>2922</v>
      </c>
      <c r="L50" s="1247">
        <v>28.464828110235459</v>
      </c>
      <c r="M50" s="1247">
        <v>2926.4</v>
      </c>
      <c r="N50" s="1247">
        <v>28.50769095886141</v>
      </c>
      <c r="O50" s="1236"/>
      <c r="P50" s="1237"/>
    </row>
    <row r="51" spans="1:16" s="1238" customFormat="1" ht="14.25" customHeight="1" x14ac:dyDescent="0.2">
      <c r="A51" s="1233"/>
      <c r="B51" s="1234"/>
      <c r="C51" s="689"/>
      <c r="D51" s="687" t="s">
        <v>71</v>
      </c>
      <c r="E51" s="1244">
        <v>1370.1</v>
      </c>
      <c r="F51" s="1245">
        <v>47.168382276999345</v>
      </c>
      <c r="G51" s="1244">
        <v>1372.1</v>
      </c>
      <c r="H51" s="1245">
        <v>47.149582488574275</v>
      </c>
      <c r="I51" s="1244">
        <v>1374.3</v>
      </c>
      <c r="J51" s="1245">
        <v>47.132862336237046</v>
      </c>
      <c r="K51" s="1244">
        <v>1376.8</v>
      </c>
      <c r="L51" s="1245">
        <v>47.118412046543462</v>
      </c>
      <c r="M51" s="1245">
        <v>1377</v>
      </c>
      <c r="N51" s="1245">
        <v>47.054401312192454</v>
      </c>
      <c r="O51" s="1236"/>
      <c r="P51" s="1237"/>
    </row>
    <row r="52" spans="1:16" s="1238" customFormat="1" ht="14.25" customHeight="1" x14ac:dyDescent="0.2">
      <c r="A52" s="1233"/>
      <c r="B52" s="1234"/>
      <c r="C52" s="689"/>
      <c r="D52" s="687" t="s">
        <v>70</v>
      </c>
      <c r="E52" s="1244">
        <v>1534.6</v>
      </c>
      <c r="F52" s="1245">
        <v>52.831617723000655</v>
      </c>
      <c r="G52" s="1244">
        <v>1538</v>
      </c>
      <c r="H52" s="1245">
        <v>52.850417511425732</v>
      </c>
      <c r="I52" s="1244">
        <v>1541.5</v>
      </c>
      <c r="J52" s="1245">
        <v>52.867137663762939</v>
      </c>
      <c r="K52" s="1244">
        <v>1545.2</v>
      </c>
      <c r="L52" s="1245">
        <v>52.881587953456545</v>
      </c>
      <c r="M52" s="1245">
        <v>1549.4</v>
      </c>
      <c r="N52" s="1245">
        <v>52.945598687807546</v>
      </c>
      <c r="O52" s="1236"/>
      <c r="P52" s="1237"/>
    </row>
    <row r="53" spans="1:16" s="1238" customFormat="1" ht="17.25" customHeight="1" x14ac:dyDescent="0.2">
      <c r="A53" s="1233"/>
      <c r="B53" s="1234"/>
      <c r="C53" s="689" t="s">
        <v>512</v>
      </c>
      <c r="D53" s="686"/>
      <c r="E53" s="1246">
        <v>2214.9</v>
      </c>
      <c r="F53" s="1247">
        <v>21.576573504914617</v>
      </c>
      <c r="G53" s="1246">
        <v>2223</v>
      </c>
      <c r="H53" s="1247">
        <v>21.655480112612395</v>
      </c>
      <c r="I53" s="1246">
        <v>2233.6</v>
      </c>
      <c r="J53" s="1247">
        <v>21.758740611574918</v>
      </c>
      <c r="K53" s="1246">
        <v>2243.8000000000002</v>
      </c>
      <c r="L53" s="1247">
        <v>21.858104487935083</v>
      </c>
      <c r="M53" s="1247">
        <v>2245.6999999999998</v>
      </c>
      <c r="N53" s="1247">
        <v>21.876613445296289</v>
      </c>
      <c r="O53" s="1236"/>
      <c r="P53" s="1237"/>
    </row>
    <row r="54" spans="1:16" s="1238" customFormat="1" ht="14.25" customHeight="1" x14ac:dyDescent="0.2">
      <c r="A54" s="1233"/>
      <c r="B54" s="1234"/>
      <c r="C54" s="689"/>
      <c r="D54" s="687" t="s">
        <v>71</v>
      </c>
      <c r="E54" s="1244">
        <v>924.3</v>
      </c>
      <c r="F54" s="1245">
        <v>41.731003657049975</v>
      </c>
      <c r="G54" s="1244">
        <v>928</v>
      </c>
      <c r="H54" s="1245">
        <v>41.74538911381017</v>
      </c>
      <c r="I54" s="1244">
        <v>932.8</v>
      </c>
      <c r="J54" s="1245">
        <v>41.762177650429798</v>
      </c>
      <c r="K54" s="1244">
        <v>937.3</v>
      </c>
      <c r="L54" s="1245">
        <v>41.772885283893388</v>
      </c>
      <c r="M54" s="1245">
        <v>937.6</v>
      </c>
      <c r="N54" s="1245">
        <v>41.75090172329341</v>
      </c>
      <c r="O54" s="1236"/>
      <c r="P54" s="1237"/>
    </row>
    <row r="55" spans="1:16" s="1238" customFormat="1" ht="14.25" customHeight="1" x14ac:dyDescent="0.2">
      <c r="A55" s="1233"/>
      <c r="B55" s="1234"/>
      <c r="C55" s="689"/>
      <c r="D55" s="687" t="s">
        <v>70</v>
      </c>
      <c r="E55" s="1244">
        <v>1290.5999999999999</v>
      </c>
      <c r="F55" s="1245">
        <v>58.268996342950018</v>
      </c>
      <c r="G55" s="1244">
        <v>1295</v>
      </c>
      <c r="H55" s="1245">
        <v>58.25461088618983</v>
      </c>
      <c r="I55" s="1244">
        <v>1300.8</v>
      </c>
      <c r="J55" s="1245">
        <v>58.237822349570202</v>
      </c>
      <c r="K55" s="1244">
        <v>1306.5</v>
      </c>
      <c r="L55" s="1245">
        <v>58.227114716106598</v>
      </c>
      <c r="M55" s="1245">
        <v>1308.0999999999999</v>
      </c>
      <c r="N55" s="1245">
        <v>58.24909827670659</v>
      </c>
      <c r="O55" s="1236"/>
      <c r="P55" s="1237"/>
    </row>
    <row r="56" spans="1:16" s="750" customFormat="1" ht="13.5" customHeight="1" x14ac:dyDescent="0.2">
      <c r="A56" s="765"/>
      <c r="B56" s="766"/>
      <c r="C56" s="767" t="s">
        <v>479</v>
      </c>
      <c r="D56" s="768"/>
      <c r="E56" s="769"/>
      <c r="F56" s="1248"/>
      <c r="G56" s="769"/>
      <c r="H56" s="1248"/>
      <c r="I56" s="769"/>
      <c r="J56" s="1248"/>
      <c r="K56" s="769"/>
      <c r="L56" s="1248"/>
      <c r="M56" s="769"/>
      <c r="N56" s="1248"/>
      <c r="O56" s="770"/>
      <c r="P56" s="761"/>
    </row>
    <row r="57" spans="1:16" ht="13.5" customHeight="1" x14ac:dyDescent="0.2">
      <c r="A57" s="1205"/>
      <c r="B57" s="1249"/>
      <c r="C57" s="1250" t="s">
        <v>389</v>
      </c>
      <c r="D57" s="1220"/>
      <c r="E57" s="1206"/>
      <c r="F57" s="1251" t="s">
        <v>87</v>
      </c>
      <c r="G57" s="1252"/>
      <c r="H57" s="1252"/>
      <c r="I57" s="1235"/>
      <c r="J57" s="1252"/>
      <c r="K57" s="1252"/>
      <c r="L57" s="1252"/>
      <c r="M57" s="1252"/>
      <c r="N57" s="1252"/>
      <c r="O57" s="1225"/>
      <c r="P57" s="1203"/>
    </row>
    <row r="58" spans="1:16" ht="13.5" customHeight="1" x14ac:dyDescent="0.2">
      <c r="A58" s="1203"/>
      <c r="B58" s="881">
        <v>6</v>
      </c>
      <c r="C58" s="1452">
        <v>43586</v>
      </c>
      <c r="D58" s="1452"/>
      <c r="E58" s="1212"/>
      <c r="F58" s="1212"/>
      <c r="G58" s="1212"/>
      <c r="H58" s="1212"/>
      <c r="I58" s="1212"/>
      <c r="J58" s="1212"/>
      <c r="K58" s="1212"/>
      <c r="L58" s="1212"/>
      <c r="M58" s="1212"/>
      <c r="N58" s="1212"/>
      <c r="O58" s="1212"/>
      <c r="P58" s="1212"/>
    </row>
  </sheetData>
  <mergeCells count="122">
    <mergeCell ref="C35:D35"/>
    <mergeCell ref="C58:D58"/>
    <mergeCell ref="C30:N30"/>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s>
  <conditionalFormatting sqref="E7:N7 E33:N33">
    <cfRule type="cellIs" dxfId="153"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5"/>
  <sheetViews>
    <sheetView zoomScaleNormal="100" workbookViewId="0"/>
  </sheetViews>
  <sheetFormatPr defaultRowHeight="12.75" x14ac:dyDescent="0.2"/>
  <cols>
    <col min="1" max="1" width="1" style="1204" customWidth="1"/>
    <col min="2" max="2" width="2.5703125" style="1204" customWidth="1"/>
    <col min="3" max="3" width="1" style="1204" customWidth="1"/>
    <col min="4" max="4" width="34" style="1204" customWidth="1"/>
    <col min="5" max="5" width="7.42578125" style="1204" customWidth="1"/>
    <col min="6" max="6" width="4.85546875" style="1204" customWidth="1"/>
    <col min="7" max="7" width="7.42578125" style="1204" customWidth="1"/>
    <col min="8" max="8" width="4.85546875" style="1204" customWidth="1"/>
    <col min="9" max="9" width="7.42578125" style="1204" customWidth="1"/>
    <col min="10" max="10" width="4.85546875" style="1204" customWidth="1"/>
    <col min="11" max="11" width="7.42578125" style="1204" customWidth="1"/>
    <col min="12" max="12" width="4.85546875" style="1204" customWidth="1"/>
    <col min="13" max="13" width="7.42578125" style="1204" customWidth="1"/>
    <col min="14" max="14" width="4.85546875" style="1204" customWidth="1"/>
    <col min="15" max="15" width="2.5703125" style="1204" customWidth="1"/>
    <col min="16" max="16" width="1" style="1204" customWidth="1"/>
    <col min="17" max="16384" width="9.140625" style="1204"/>
  </cols>
  <sheetData>
    <row r="1" spans="1:16" ht="13.5" customHeight="1" x14ac:dyDescent="0.2">
      <c r="A1" s="1203"/>
      <c r="B1" s="1253"/>
      <c r="C1" s="1457" t="s">
        <v>311</v>
      </c>
      <c r="D1" s="1457"/>
      <c r="E1" s="1200"/>
      <c r="F1" s="1200"/>
      <c r="G1" s="1200"/>
      <c r="H1" s="1200"/>
      <c r="I1" s="1200"/>
      <c r="J1" s="1200"/>
      <c r="K1" s="1200"/>
      <c r="L1" s="1200"/>
      <c r="M1" s="1254"/>
      <c r="N1" s="1200"/>
      <c r="O1" s="1200"/>
      <c r="P1" s="1203"/>
    </row>
    <row r="2" spans="1:16" ht="9.75" customHeight="1" x14ac:dyDescent="0.2">
      <c r="A2" s="1203"/>
      <c r="B2" s="1255"/>
      <c r="C2" s="1256"/>
      <c r="D2" s="1255"/>
      <c r="E2" s="1257"/>
      <c r="F2" s="1257"/>
      <c r="G2" s="1257"/>
      <c r="H2" s="1257"/>
      <c r="I2" s="1258"/>
      <c r="J2" s="1258"/>
      <c r="K2" s="1258"/>
      <c r="L2" s="1258"/>
      <c r="M2" s="1258"/>
      <c r="N2" s="1258"/>
      <c r="O2" s="1259"/>
      <c r="P2" s="1203"/>
    </row>
    <row r="3" spans="1:16" ht="9" customHeight="1" thickBot="1" x14ac:dyDescent="0.25">
      <c r="A3" s="1203"/>
      <c r="B3" s="1199"/>
      <c r="C3" s="1260"/>
      <c r="D3" s="1199"/>
      <c r="E3" s="1199"/>
      <c r="F3" s="1199"/>
      <c r="G3" s="1199"/>
      <c r="H3" s="1199"/>
      <c r="I3" s="1199"/>
      <c r="J3" s="1199"/>
      <c r="K3" s="1199"/>
      <c r="L3" s="1199"/>
      <c r="M3" s="1441" t="s">
        <v>72</v>
      </c>
      <c r="N3" s="1441"/>
      <c r="O3" s="1205"/>
      <c r="P3" s="1203"/>
    </row>
    <row r="4" spans="1:16" s="1211" customFormat="1" ht="13.5" customHeight="1" thickBot="1" x14ac:dyDescent="0.25">
      <c r="A4" s="1210"/>
      <c r="B4" s="1209"/>
      <c r="C4" s="1442" t="s">
        <v>159</v>
      </c>
      <c r="D4" s="1443"/>
      <c r="E4" s="1443"/>
      <c r="F4" s="1443"/>
      <c r="G4" s="1443"/>
      <c r="H4" s="1443"/>
      <c r="I4" s="1443"/>
      <c r="J4" s="1443"/>
      <c r="K4" s="1443"/>
      <c r="L4" s="1443"/>
      <c r="M4" s="1443"/>
      <c r="N4" s="1444"/>
      <c r="O4" s="1205"/>
      <c r="P4" s="1210"/>
    </row>
    <row r="5" spans="1:16" ht="3.75" customHeight="1" x14ac:dyDescent="0.2">
      <c r="A5" s="1203"/>
      <c r="B5" s="1199"/>
      <c r="C5" s="1458" t="s">
        <v>153</v>
      </c>
      <c r="D5" s="1459"/>
      <c r="E5" s="1199"/>
      <c r="F5" s="1261"/>
      <c r="G5" s="1261"/>
      <c r="H5" s="1261"/>
      <c r="I5" s="1261"/>
      <c r="J5" s="1261"/>
      <c r="K5" s="1199"/>
      <c r="L5" s="1261"/>
      <c r="M5" s="1261"/>
      <c r="N5" s="1261"/>
      <c r="O5" s="1205"/>
      <c r="P5" s="1203"/>
    </row>
    <row r="6" spans="1:16" ht="12.75" customHeight="1" x14ac:dyDescent="0.2">
      <c r="A6" s="1203"/>
      <c r="B6" s="1199"/>
      <c r="C6" s="1459"/>
      <c r="D6" s="1459"/>
      <c r="E6" s="1214" t="s">
        <v>34</v>
      </c>
      <c r="F6" s="1215" t="s">
        <v>34</v>
      </c>
      <c r="G6" s="1214" t="s">
        <v>34</v>
      </c>
      <c r="H6" s="1215">
        <v>2018</v>
      </c>
      <c r="I6" s="1216"/>
      <c r="J6" s="1215" t="s">
        <v>34</v>
      </c>
      <c r="K6" s="1217" t="s">
        <v>34</v>
      </c>
      <c r="L6" s="1218" t="s">
        <v>34</v>
      </c>
      <c r="M6" s="1218">
        <v>2019</v>
      </c>
      <c r="N6" s="1219"/>
      <c r="O6" s="1205"/>
      <c r="P6" s="1203"/>
    </row>
    <row r="7" spans="1:16" x14ac:dyDescent="0.2">
      <c r="A7" s="1203"/>
      <c r="B7" s="1199"/>
      <c r="C7" s="1262"/>
      <c r="D7" s="1262"/>
      <c r="E7" s="1448" t="s">
        <v>637</v>
      </c>
      <c r="F7" s="1448"/>
      <c r="G7" s="1448" t="s">
        <v>638</v>
      </c>
      <c r="H7" s="1448"/>
      <c r="I7" s="1448" t="s">
        <v>639</v>
      </c>
      <c r="J7" s="1448"/>
      <c r="K7" s="1448" t="s">
        <v>640</v>
      </c>
      <c r="L7" s="1448"/>
      <c r="M7" s="1448" t="s">
        <v>637</v>
      </c>
      <c r="N7" s="1448"/>
      <c r="O7" s="1263"/>
      <c r="P7" s="1203"/>
    </row>
    <row r="8" spans="1:16" s="1224" customFormat="1" ht="16.5" customHeight="1" x14ac:dyDescent="0.2">
      <c r="A8" s="1223"/>
      <c r="B8" s="1264"/>
      <c r="C8" s="1438" t="s">
        <v>13</v>
      </c>
      <c r="D8" s="1438"/>
      <c r="E8" s="1456">
        <v>4806.7</v>
      </c>
      <c r="F8" s="1456"/>
      <c r="G8" s="1456">
        <v>4874.1000000000004</v>
      </c>
      <c r="H8" s="1456"/>
      <c r="I8" s="1456">
        <v>4902.8</v>
      </c>
      <c r="J8" s="1456"/>
      <c r="K8" s="1456">
        <v>4883</v>
      </c>
      <c r="L8" s="1456"/>
      <c r="M8" s="1439">
        <v>4880.2</v>
      </c>
      <c r="N8" s="1439"/>
      <c r="O8" s="1265"/>
      <c r="P8" s="1223"/>
    </row>
    <row r="9" spans="1:16" ht="12" customHeight="1" x14ac:dyDescent="0.2">
      <c r="A9" s="1203"/>
      <c r="B9" s="1266"/>
      <c r="C9" s="683" t="s">
        <v>71</v>
      </c>
      <c r="D9" s="1212"/>
      <c r="E9" s="1460">
        <v>2457.3000000000002</v>
      </c>
      <c r="F9" s="1460"/>
      <c r="G9" s="1460">
        <v>2484.1999999999998</v>
      </c>
      <c r="H9" s="1460"/>
      <c r="I9" s="1460">
        <v>2497.1999999999998</v>
      </c>
      <c r="J9" s="1460"/>
      <c r="K9" s="1460">
        <v>2504.6999999999998</v>
      </c>
      <c r="L9" s="1460"/>
      <c r="M9" s="1461">
        <v>2496</v>
      </c>
      <c r="N9" s="1461"/>
      <c r="O9" s="1263"/>
      <c r="P9" s="1203"/>
    </row>
    <row r="10" spans="1:16" ht="12" customHeight="1" x14ac:dyDescent="0.2">
      <c r="A10" s="1203"/>
      <c r="B10" s="1266"/>
      <c r="C10" s="683" t="s">
        <v>70</v>
      </c>
      <c r="D10" s="1212"/>
      <c r="E10" s="1460">
        <v>2349.4</v>
      </c>
      <c r="F10" s="1460"/>
      <c r="G10" s="1460">
        <v>2389.9</v>
      </c>
      <c r="H10" s="1460"/>
      <c r="I10" s="1460">
        <v>2405.6</v>
      </c>
      <c r="J10" s="1460"/>
      <c r="K10" s="1460">
        <v>2378.4</v>
      </c>
      <c r="L10" s="1460"/>
      <c r="M10" s="1461">
        <v>2384.1999999999998</v>
      </c>
      <c r="N10" s="1461"/>
      <c r="O10" s="1263"/>
      <c r="P10" s="1203"/>
    </row>
    <row r="11" spans="1:16" ht="17.25" customHeight="1" x14ac:dyDescent="0.2">
      <c r="A11" s="1203"/>
      <c r="B11" s="1266"/>
      <c r="C11" s="683" t="s">
        <v>154</v>
      </c>
      <c r="D11" s="1212"/>
      <c r="E11" s="1460">
        <v>283.3</v>
      </c>
      <c r="F11" s="1460"/>
      <c r="G11" s="1460">
        <v>287</v>
      </c>
      <c r="H11" s="1460"/>
      <c r="I11" s="1460">
        <v>315.8</v>
      </c>
      <c r="J11" s="1460"/>
      <c r="K11" s="1460">
        <v>299.60000000000002</v>
      </c>
      <c r="L11" s="1460"/>
      <c r="M11" s="1461">
        <v>301.89999999999998</v>
      </c>
      <c r="N11" s="1461"/>
      <c r="O11" s="1263"/>
      <c r="P11" s="1203"/>
    </row>
    <row r="12" spans="1:16" ht="12" customHeight="1" x14ac:dyDescent="0.2">
      <c r="A12" s="1203"/>
      <c r="B12" s="1266"/>
      <c r="C12" s="683" t="s">
        <v>155</v>
      </c>
      <c r="D12" s="1212"/>
      <c r="E12" s="1462">
        <v>2238.8000000000002</v>
      </c>
      <c r="F12" s="1462"/>
      <c r="G12" s="1462">
        <v>2256</v>
      </c>
      <c r="H12" s="1462"/>
      <c r="I12" s="1462">
        <v>2235.8000000000002</v>
      </c>
      <c r="J12" s="1462"/>
      <c r="K12" s="1462">
        <v>2241.1</v>
      </c>
      <c r="L12" s="1462"/>
      <c r="M12" s="1449">
        <v>2238</v>
      </c>
      <c r="N12" s="1449"/>
      <c r="O12" s="1263"/>
      <c r="P12" s="1203"/>
    </row>
    <row r="13" spans="1:16" ht="12" customHeight="1" x14ac:dyDescent="0.2">
      <c r="A13" s="1203"/>
      <c r="B13" s="1266"/>
      <c r="C13" s="683" t="s">
        <v>156</v>
      </c>
      <c r="D13" s="1212"/>
      <c r="E13" s="1462">
        <v>2284.6</v>
      </c>
      <c r="F13" s="1462"/>
      <c r="G13" s="1462">
        <v>2331.1</v>
      </c>
      <c r="H13" s="1462"/>
      <c r="I13" s="1462">
        <v>2351.1999999999998</v>
      </c>
      <c r="J13" s="1462"/>
      <c r="K13" s="1462">
        <v>2342.4</v>
      </c>
      <c r="L13" s="1462"/>
      <c r="M13" s="1449">
        <v>2340.4</v>
      </c>
      <c r="N13" s="1449"/>
      <c r="O13" s="1263"/>
      <c r="P13" s="1203"/>
    </row>
    <row r="14" spans="1:16" ht="17.25" customHeight="1" x14ac:dyDescent="0.2">
      <c r="A14" s="1203"/>
      <c r="B14" s="1266"/>
      <c r="C14" s="683" t="s">
        <v>369</v>
      </c>
      <c r="D14" s="1212"/>
      <c r="E14" s="1460">
        <v>285</v>
      </c>
      <c r="F14" s="1460"/>
      <c r="G14" s="1460">
        <v>315.10000000000002</v>
      </c>
      <c r="H14" s="1460"/>
      <c r="I14" s="1460">
        <v>301.60000000000002</v>
      </c>
      <c r="J14" s="1460"/>
      <c r="K14" s="1460">
        <v>274.89999999999998</v>
      </c>
      <c r="L14" s="1460"/>
      <c r="M14" s="1461">
        <v>282.10000000000002</v>
      </c>
      <c r="N14" s="1461"/>
      <c r="O14" s="1263"/>
      <c r="P14" s="1203"/>
    </row>
    <row r="15" spans="1:16" ht="12" customHeight="1" x14ac:dyDescent="0.2">
      <c r="A15" s="1203"/>
      <c r="B15" s="1266"/>
      <c r="C15" s="683" t="s">
        <v>160</v>
      </c>
      <c r="D15" s="1212"/>
      <c r="E15" s="1462">
        <v>1191.5</v>
      </c>
      <c r="F15" s="1462"/>
      <c r="G15" s="1462">
        <v>1208.0999999999999</v>
      </c>
      <c r="H15" s="1462"/>
      <c r="I15" s="1462">
        <v>1215</v>
      </c>
      <c r="J15" s="1462"/>
      <c r="K15" s="1462">
        <v>1222.2</v>
      </c>
      <c r="L15" s="1462"/>
      <c r="M15" s="1449">
        <v>1214.8</v>
      </c>
      <c r="N15" s="1449"/>
      <c r="O15" s="1263"/>
      <c r="P15" s="1203"/>
    </row>
    <row r="16" spans="1:16" ht="12" customHeight="1" x14ac:dyDescent="0.2">
      <c r="A16" s="1203"/>
      <c r="B16" s="1266"/>
      <c r="C16" s="683" t="s">
        <v>161</v>
      </c>
      <c r="D16" s="1212"/>
      <c r="E16" s="1462">
        <v>3330.2</v>
      </c>
      <c r="F16" s="1462"/>
      <c r="G16" s="1462">
        <v>3350.9</v>
      </c>
      <c r="H16" s="1462"/>
      <c r="I16" s="1462">
        <v>3386.1</v>
      </c>
      <c r="J16" s="1462"/>
      <c r="K16" s="1462">
        <v>3385.9</v>
      </c>
      <c r="L16" s="1462"/>
      <c r="M16" s="1449">
        <v>3383.3</v>
      </c>
      <c r="N16" s="1449"/>
      <c r="O16" s="1263"/>
      <c r="P16" s="1203"/>
    </row>
    <row r="17" spans="1:16" s="1270" customFormat="1" ht="17.25" customHeight="1" x14ac:dyDescent="0.2">
      <c r="A17" s="1267"/>
      <c r="B17" s="1268"/>
      <c r="C17" s="683" t="s">
        <v>162</v>
      </c>
      <c r="D17" s="1212"/>
      <c r="E17" s="1462">
        <v>4289.8</v>
      </c>
      <c r="F17" s="1462"/>
      <c r="G17" s="1462">
        <v>4366.8</v>
      </c>
      <c r="H17" s="1462"/>
      <c r="I17" s="1462">
        <v>4397.7</v>
      </c>
      <c r="J17" s="1462"/>
      <c r="K17" s="1462">
        <v>4367</v>
      </c>
      <c r="L17" s="1462"/>
      <c r="M17" s="1449">
        <v>4356.6000000000004</v>
      </c>
      <c r="N17" s="1449"/>
      <c r="O17" s="1269"/>
      <c r="P17" s="1267"/>
    </row>
    <row r="18" spans="1:16" s="1270" customFormat="1" ht="12" customHeight="1" x14ac:dyDescent="0.2">
      <c r="A18" s="1267"/>
      <c r="B18" s="1268"/>
      <c r="C18" s="683" t="s">
        <v>163</v>
      </c>
      <c r="D18" s="1212"/>
      <c r="E18" s="1462">
        <v>516.9</v>
      </c>
      <c r="F18" s="1462"/>
      <c r="G18" s="1462">
        <v>507.3</v>
      </c>
      <c r="H18" s="1462"/>
      <c r="I18" s="1462">
        <v>505</v>
      </c>
      <c r="J18" s="1462"/>
      <c r="K18" s="1462">
        <v>516.1</v>
      </c>
      <c r="L18" s="1462"/>
      <c r="M18" s="1449">
        <v>523.6</v>
      </c>
      <c r="N18" s="1449"/>
      <c r="O18" s="1269"/>
      <c r="P18" s="1267"/>
    </row>
    <row r="19" spans="1:16" ht="17.25" customHeight="1" x14ac:dyDescent="0.2">
      <c r="A19" s="1203"/>
      <c r="B19" s="1266"/>
      <c r="C19" s="683" t="s">
        <v>164</v>
      </c>
      <c r="D19" s="1212"/>
      <c r="E19" s="1462">
        <v>4011.2</v>
      </c>
      <c r="F19" s="1462"/>
      <c r="G19" s="1462">
        <v>4065</v>
      </c>
      <c r="H19" s="1462"/>
      <c r="I19" s="1462">
        <v>4091.4</v>
      </c>
      <c r="J19" s="1462"/>
      <c r="K19" s="1462">
        <v>4058.2</v>
      </c>
      <c r="L19" s="1462"/>
      <c r="M19" s="1449">
        <v>4042.6</v>
      </c>
      <c r="N19" s="1449"/>
      <c r="O19" s="1263"/>
      <c r="P19" s="1203"/>
    </row>
    <row r="20" spans="1:16" ht="12" customHeight="1" x14ac:dyDescent="0.2">
      <c r="A20" s="1203"/>
      <c r="B20" s="1266"/>
      <c r="C20" s="1271"/>
      <c r="D20" s="1191" t="s">
        <v>165</v>
      </c>
      <c r="E20" s="1462">
        <v>3141.1</v>
      </c>
      <c r="F20" s="1462"/>
      <c r="G20" s="1462">
        <v>3167.5</v>
      </c>
      <c r="H20" s="1462"/>
      <c r="I20" s="1462">
        <v>3182.5</v>
      </c>
      <c r="J20" s="1462"/>
      <c r="K20" s="1462">
        <v>3169.2</v>
      </c>
      <c r="L20" s="1462"/>
      <c r="M20" s="1449">
        <v>3181.1</v>
      </c>
      <c r="N20" s="1449"/>
      <c r="O20" s="1263"/>
      <c r="P20" s="1203"/>
    </row>
    <row r="21" spans="1:16" ht="12" customHeight="1" x14ac:dyDescent="0.2">
      <c r="A21" s="1203"/>
      <c r="B21" s="1266"/>
      <c r="C21" s="1271"/>
      <c r="D21" s="1191" t="s">
        <v>166</v>
      </c>
      <c r="E21" s="1462">
        <v>729.9</v>
      </c>
      <c r="F21" s="1462"/>
      <c r="G21" s="1462">
        <v>755.5</v>
      </c>
      <c r="H21" s="1462"/>
      <c r="I21" s="1462">
        <v>760.7</v>
      </c>
      <c r="J21" s="1462"/>
      <c r="K21" s="1462">
        <v>733.9</v>
      </c>
      <c r="L21" s="1462"/>
      <c r="M21" s="1449">
        <v>724.1</v>
      </c>
      <c r="N21" s="1449"/>
      <c r="O21" s="1263"/>
      <c r="P21" s="1203"/>
    </row>
    <row r="22" spans="1:16" ht="12" customHeight="1" x14ac:dyDescent="0.2">
      <c r="A22" s="1203"/>
      <c r="B22" s="1266"/>
      <c r="C22" s="1271"/>
      <c r="D22" s="1191" t="s">
        <v>128</v>
      </c>
      <c r="E22" s="1462">
        <v>140.19999999999999</v>
      </c>
      <c r="F22" s="1462"/>
      <c r="G22" s="1462">
        <v>142</v>
      </c>
      <c r="H22" s="1462"/>
      <c r="I22" s="1462">
        <v>148.19999999999999</v>
      </c>
      <c r="J22" s="1462"/>
      <c r="K22" s="1462">
        <v>155.1</v>
      </c>
      <c r="L22" s="1462"/>
      <c r="M22" s="1449">
        <v>137.4</v>
      </c>
      <c r="N22" s="1449"/>
      <c r="O22" s="1263"/>
      <c r="P22" s="1203"/>
    </row>
    <row r="23" spans="1:16" ht="12" customHeight="1" x14ac:dyDescent="0.2">
      <c r="A23" s="1203"/>
      <c r="B23" s="1266"/>
      <c r="C23" s="683" t="s">
        <v>167</v>
      </c>
      <c r="D23" s="1212"/>
      <c r="E23" s="1462">
        <v>774</v>
      </c>
      <c r="F23" s="1462"/>
      <c r="G23" s="1462">
        <v>790.6</v>
      </c>
      <c r="H23" s="1462"/>
      <c r="I23" s="1462">
        <v>789.5</v>
      </c>
      <c r="J23" s="1462"/>
      <c r="K23" s="1462">
        <v>804.9</v>
      </c>
      <c r="L23" s="1462"/>
      <c r="M23" s="1449">
        <v>815.9</v>
      </c>
      <c r="N23" s="1449"/>
      <c r="O23" s="1263"/>
      <c r="P23" s="1203"/>
    </row>
    <row r="24" spans="1:16" ht="12" customHeight="1" x14ac:dyDescent="0.2">
      <c r="A24" s="1203"/>
      <c r="B24" s="1266"/>
      <c r="C24" s="683" t="s">
        <v>128</v>
      </c>
      <c r="D24" s="1212"/>
      <c r="E24" s="1462">
        <v>21.5</v>
      </c>
      <c r="F24" s="1462"/>
      <c r="G24" s="1462">
        <v>18.5</v>
      </c>
      <c r="H24" s="1462"/>
      <c r="I24" s="1462">
        <v>21.9</v>
      </c>
      <c r="J24" s="1462"/>
      <c r="K24" s="1462">
        <v>20</v>
      </c>
      <c r="L24" s="1462"/>
      <c r="M24" s="1449">
        <v>21.7</v>
      </c>
      <c r="N24" s="1449"/>
      <c r="O24" s="1263"/>
      <c r="P24" s="1203"/>
    </row>
    <row r="25" spans="1:16" ht="17.25" customHeight="1" x14ac:dyDescent="0.2">
      <c r="A25" s="1203"/>
      <c r="B25" s="1266"/>
      <c r="C25" s="688" t="s">
        <v>168</v>
      </c>
      <c r="D25" s="688"/>
      <c r="E25" s="1467"/>
      <c r="F25" s="1467"/>
      <c r="G25" s="1467"/>
      <c r="H25" s="1467"/>
      <c r="I25" s="1467"/>
      <c r="J25" s="1467"/>
      <c r="K25" s="1467"/>
      <c r="L25" s="1467"/>
      <c r="M25" s="1468"/>
      <c r="N25" s="1468"/>
      <c r="O25" s="1263"/>
      <c r="P25" s="1203"/>
    </row>
    <row r="26" spans="1:16" s="1238" customFormat="1" ht="14.25" customHeight="1" x14ac:dyDescent="0.2">
      <c r="A26" s="1237"/>
      <c r="B26" s="1463" t="s">
        <v>169</v>
      </c>
      <c r="C26" s="1463"/>
      <c r="D26" s="1463"/>
      <c r="E26" s="1464">
        <v>68.900000000000006</v>
      </c>
      <c r="F26" s="1464"/>
      <c r="G26" s="1464">
        <v>69.8</v>
      </c>
      <c r="H26" s="1464"/>
      <c r="I26" s="1464">
        <v>70.2</v>
      </c>
      <c r="J26" s="1464"/>
      <c r="K26" s="1464">
        <v>69.900000000000006</v>
      </c>
      <c r="L26" s="1464"/>
      <c r="M26" s="1465">
        <v>69.900000000000006</v>
      </c>
      <c r="N26" s="1465"/>
      <c r="O26" s="1272"/>
      <c r="P26" s="1237"/>
    </row>
    <row r="27" spans="1:16" ht="12" customHeight="1" x14ac:dyDescent="0.2">
      <c r="A27" s="1203"/>
      <c r="B27" s="1266"/>
      <c r="C27" s="686"/>
      <c r="D27" s="1191" t="s">
        <v>71</v>
      </c>
      <c r="E27" s="1466">
        <v>71.900000000000006</v>
      </c>
      <c r="F27" s="1466"/>
      <c r="G27" s="1466">
        <v>72.599999999999994</v>
      </c>
      <c r="H27" s="1466"/>
      <c r="I27" s="1466">
        <v>73.2</v>
      </c>
      <c r="J27" s="1466"/>
      <c r="K27" s="1466">
        <v>73.099999999999994</v>
      </c>
      <c r="L27" s="1466"/>
      <c r="M27" s="1451">
        <v>73.099999999999994</v>
      </c>
      <c r="N27" s="1451"/>
      <c r="O27" s="1263"/>
      <c r="P27" s="1203"/>
    </row>
    <row r="28" spans="1:16" ht="12" customHeight="1" x14ac:dyDescent="0.2">
      <c r="A28" s="1203"/>
      <c r="B28" s="1266"/>
      <c r="C28" s="686"/>
      <c r="D28" s="1191" t="s">
        <v>70</v>
      </c>
      <c r="E28" s="1466">
        <v>66.099999999999994</v>
      </c>
      <c r="F28" s="1466"/>
      <c r="G28" s="1466">
        <v>67.099999999999994</v>
      </c>
      <c r="H28" s="1466"/>
      <c r="I28" s="1466">
        <v>67.3</v>
      </c>
      <c r="J28" s="1466"/>
      <c r="K28" s="1466">
        <v>66.900000000000006</v>
      </c>
      <c r="L28" s="1466"/>
      <c r="M28" s="1451">
        <v>66.8</v>
      </c>
      <c r="N28" s="1451"/>
      <c r="O28" s="1263"/>
      <c r="P28" s="1203"/>
    </row>
    <row r="29" spans="1:16" s="1238" customFormat="1" ht="14.25" customHeight="1" x14ac:dyDescent="0.2">
      <c r="A29" s="1237"/>
      <c r="B29" s="1463" t="s">
        <v>154</v>
      </c>
      <c r="C29" s="1463"/>
      <c r="D29" s="1463"/>
      <c r="E29" s="1464">
        <v>26</v>
      </c>
      <c r="F29" s="1464"/>
      <c r="G29" s="1464">
        <v>26.4</v>
      </c>
      <c r="H29" s="1464"/>
      <c r="I29" s="1464">
        <v>29</v>
      </c>
      <c r="J29" s="1464"/>
      <c r="K29" s="1464">
        <v>27.6</v>
      </c>
      <c r="L29" s="1464"/>
      <c r="M29" s="1465">
        <v>27.7</v>
      </c>
      <c r="N29" s="1465"/>
      <c r="O29" s="1272"/>
      <c r="P29" s="1237"/>
    </row>
    <row r="30" spans="1:16" ht="12" customHeight="1" x14ac:dyDescent="0.2">
      <c r="A30" s="1203"/>
      <c r="B30" s="1266"/>
      <c r="C30" s="686"/>
      <c r="D30" s="1191" t="s">
        <v>71</v>
      </c>
      <c r="E30" s="1466">
        <v>27.3</v>
      </c>
      <c r="F30" s="1466"/>
      <c r="G30" s="1466">
        <v>28.8</v>
      </c>
      <c r="H30" s="1466"/>
      <c r="I30" s="1466">
        <v>31.2</v>
      </c>
      <c r="J30" s="1466"/>
      <c r="K30" s="1466">
        <v>29.9</v>
      </c>
      <c r="L30" s="1466"/>
      <c r="M30" s="1451">
        <v>30.9</v>
      </c>
      <c r="N30" s="1451"/>
      <c r="O30" s="1263"/>
      <c r="P30" s="1203"/>
    </row>
    <row r="31" spans="1:16" ht="12" customHeight="1" x14ac:dyDescent="0.2">
      <c r="A31" s="1203"/>
      <c r="B31" s="1266"/>
      <c r="C31" s="686"/>
      <c r="D31" s="1191" t="s">
        <v>70</v>
      </c>
      <c r="E31" s="1466">
        <v>24.6</v>
      </c>
      <c r="F31" s="1466"/>
      <c r="G31" s="1466">
        <v>23.8</v>
      </c>
      <c r="H31" s="1466"/>
      <c r="I31" s="1466">
        <v>26.8</v>
      </c>
      <c r="J31" s="1466"/>
      <c r="K31" s="1466">
        <v>25.1</v>
      </c>
      <c r="L31" s="1466"/>
      <c r="M31" s="1451">
        <v>24.4</v>
      </c>
      <c r="N31" s="1451"/>
      <c r="O31" s="1263"/>
      <c r="P31" s="1203"/>
    </row>
    <row r="32" spans="1:16" s="1238" customFormat="1" ht="14.25" customHeight="1" x14ac:dyDescent="0.2">
      <c r="A32" s="1237"/>
      <c r="B32" s="1463" t="s">
        <v>170</v>
      </c>
      <c r="C32" s="1463"/>
      <c r="D32" s="1463"/>
      <c r="E32" s="1464">
        <v>58.3</v>
      </c>
      <c r="F32" s="1464"/>
      <c r="G32" s="1464">
        <v>59.4</v>
      </c>
      <c r="H32" s="1464"/>
      <c r="I32" s="1464">
        <v>59.6</v>
      </c>
      <c r="J32" s="1464"/>
      <c r="K32" s="1464">
        <v>59.6</v>
      </c>
      <c r="L32" s="1464"/>
      <c r="M32" s="1465">
        <v>59.4</v>
      </c>
      <c r="N32" s="1465"/>
      <c r="O32" s="1272"/>
      <c r="P32" s="1237"/>
    </row>
    <row r="33" spans="1:16" ht="12" customHeight="1" x14ac:dyDescent="0.2">
      <c r="A33" s="1203"/>
      <c r="B33" s="1266"/>
      <c r="C33" s="686"/>
      <c r="D33" s="1191" t="s">
        <v>71</v>
      </c>
      <c r="E33" s="1466">
        <v>64</v>
      </c>
      <c r="F33" s="1466"/>
      <c r="G33" s="1466">
        <v>64.5</v>
      </c>
      <c r="H33" s="1466"/>
      <c r="I33" s="1466">
        <v>64.599999999999994</v>
      </c>
      <c r="J33" s="1466"/>
      <c r="K33" s="1466">
        <v>65</v>
      </c>
      <c r="L33" s="1466"/>
      <c r="M33" s="1451">
        <v>64.8</v>
      </c>
      <c r="N33" s="1451"/>
      <c r="O33" s="1263"/>
      <c r="P33" s="1203"/>
    </row>
    <row r="34" spans="1:16" ht="12" customHeight="1" x14ac:dyDescent="0.2">
      <c r="A34" s="1203"/>
      <c r="B34" s="1266"/>
      <c r="C34" s="686"/>
      <c r="D34" s="1191" t="s">
        <v>70</v>
      </c>
      <c r="E34" s="1466">
        <v>53.3</v>
      </c>
      <c r="F34" s="1466"/>
      <c r="G34" s="1466">
        <v>54.8</v>
      </c>
      <c r="H34" s="1466"/>
      <c r="I34" s="1466">
        <v>55.2</v>
      </c>
      <c r="J34" s="1466"/>
      <c r="K34" s="1466">
        <v>54.9</v>
      </c>
      <c r="L34" s="1466"/>
      <c r="M34" s="1451">
        <v>54.7</v>
      </c>
      <c r="N34" s="1451"/>
      <c r="O34" s="1263"/>
      <c r="P34" s="1203"/>
    </row>
    <row r="35" spans="1:16" ht="17.25" customHeight="1" x14ac:dyDescent="0.2">
      <c r="A35" s="1203"/>
      <c r="B35" s="1266"/>
      <c r="C35" s="1473" t="s">
        <v>171</v>
      </c>
      <c r="D35" s="1473"/>
      <c r="E35" s="1474"/>
      <c r="F35" s="1474"/>
      <c r="G35" s="1474"/>
      <c r="H35" s="1474"/>
      <c r="I35" s="1474"/>
      <c r="J35" s="1474"/>
      <c r="K35" s="1474"/>
      <c r="L35" s="1474"/>
      <c r="M35" s="1469"/>
      <c r="N35" s="1469"/>
      <c r="O35" s="1263"/>
      <c r="P35" s="1203"/>
    </row>
    <row r="36" spans="1:16" ht="12" customHeight="1" x14ac:dyDescent="0.2">
      <c r="A36" s="1203"/>
      <c r="B36" s="1266"/>
      <c r="C36" s="1470" t="s">
        <v>169</v>
      </c>
      <c r="D36" s="1470"/>
      <c r="E36" s="1471">
        <v>-5.8000000000000114</v>
      </c>
      <c r="F36" s="1471"/>
      <c r="G36" s="1471">
        <v>-5.5</v>
      </c>
      <c r="H36" s="1471"/>
      <c r="I36" s="1471">
        <v>-5.9000000000000057</v>
      </c>
      <c r="J36" s="1471"/>
      <c r="K36" s="1471">
        <v>-6.1999999999999886</v>
      </c>
      <c r="L36" s="1471"/>
      <c r="M36" s="1472">
        <v>-6.2999999999999972</v>
      </c>
      <c r="N36" s="1472"/>
      <c r="O36" s="1263"/>
      <c r="P36" s="1203"/>
    </row>
    <row r="37" spans="1:16" ht="12" customHeight="1" x14ac:dyDescent="0.2">
      <c r="A37" s="1203"/>
      <c r="B37" s="1266"/>
      <c r="C37" s="1470" t="s">
        <v>154</v>
      </c>
      <c r="D37" s="1470"/>
      <c r="E37" s="1471">
        <v>-2.6999999999999993</v>
      </c>
      <c r="F37" s="1471"/>
      <c r="G37" s="1471">
        <v>-5</v>
      </c>
      <c r="H37" s="1471"/>
      <c r="I37" s="1471">
        <v>-4.3999999999999986</v>
      </c>
      <c r="J37" s="1471"/>
      <c r="K37" s="1471">
        <v>-4.7999999999999972</v>
      </c>
      <c r="L37" s="1471"/>
      <c r="M37" s="1472">
        <v>-6.5</v>
      </c>
      <c r="N37" s="1472"/>
      <c r="O37" s="1263"/>
      <c r="P37" s="1203"/>
    </row>
    <row r="38" spans="1:16" ht="12" customHeight="1" x14ac:dyDescent="0.2">
      <c r="A38" s="1203"/>
      <c r="B38" s="1266"/>
      <c r="C38" s="1470" t="s">
        <v>170</v>
      </c>
      <c r="D38" s="1470"/>
      <c r="E38" s="1471">
        <v>-10.700000000000003</v>
      </c>
      <c r="F38" s="1471"/>
      <c r="G38" s="1471">
        <v>-9.7000000000000028</v>
      </c>
      <c r="H38" s="1471"/>
      <c r="I38" s="1471">
        <v>-9.3999999999999915</v>
      </c>
      <c r="J38" s="1471"/>
      <c r="K38" s="1471">
        <v>-10.100000000000001</v>
      </c>
      <c r="L38" s="1471"/>
      <c r="M38" s="1472">
        <v>-10.099999999999994</v>
      </c>
      <c r="N38" s="1472"/>
      <c r="O38" s="1263"/>
      <c r="P38" s="1203"/>
    </row>
    <row r="39" spans="1:16" ht="12.75" customHeight="1" thickBot="1" x14ac:dyDescent="0.25">
      <c r="A39" s="1203"/>
      <c r="B39" s="1266"/>
      <c r="C39" s="1191"/>
      <c r="D39" s="1191"/>
      <c r="E39" s="1273"/>
      <c r="F39" s="1273"/>
      <c r="G39" s="1273"/>
      <c r="H39" s="1273"/>
      <c r="I39" s="1273"/>
      <c r="J39" s="1273"/>
      <c r="K39" s="1273"/>
      <c r="L39" s="1273"/>
      <c r="M39" s="1274"/>
      <c r="N39" s="1274"/>
      <c r="O39" s="1263"/>
      <c r="P39" s="1203"/>
    </row>
    <row r="40" spans="1:16" s="1270" customFormat="1" ht="13.5" customHeight="1" thickBot="1" x14ac:dyDescent="0.25">
      <c r="A40" s="1267"/>
      <c r="B40" s="1212"/>
      <c r="C40" s="1442" t="s">
        <v>527</v>
      </c>
      <c r="D40" s="1443"/>
      <c r="E40" s="1443"/>
      <c r="F40" s="1443"/>
      <c r="G40" s="1443"/>
      <c r="H40" s="1443"/>
      <c r="I40" s="1443"/>
      <c r="J40" s="1443"/>
      <c r="K40" s="1443"/>
      <c r="L40" s="1443"/>
      <c r="M40" s="1443"/>
      <c r="N40" s="1444"/>
      <c r="O40" s="1269"/>
      <c r="P40" s="1267"/>
    </row>
    <row r="41" spans="1:16" s="1270" customFormat="1" ht="3.75" customHeight="1" x14ac:dyDescent="0.2">
      <c r="A41" s="1267"/>
      <c r="B41" s="1212"/>
      <c r="C41" s="1445" t="s">
        <v>157</v>
      </c>
      <c r="D41" s="1446"/>
      <c r="E41" s="1209"/>
      <c r="F41" s="1209"/>
      <c r="G41" s="1209"/>
      <c r="H41" s="1209"/>
      <c r="I41" s="1209"/>
      <c r="J41" s="1209"/>
      <c r="K41" s="1209"/>
      <c r="L41" s="1209"/>
      <c r="M41" s="1209"/>
      <c r="N41" s="1209"/>
      <c r="O41" s="1269"/>
      <c r="P41" s="1267"/>
    </row>
    <row r="42" spans="1:16" s="1270" customFormat="1" ht="12.75" customHeight="1" x14ac:dyDescent="0.2">
      <c r="A42" s="1267"/>
      <c r="B42" s="1212"/>
      <c r="C42" s="1446"/>
      <c r="D42" s="1446"/>
      <c r="E42" s="1214" t="s">
        <v>34</v>
      </c>
      <c r="F42" s="1215" t="s">
        <v>34</v>
      </c>
      <c r="G42" s="1214" t="s">
        <v>34</v>
      </c>
      <c r="H42" s="1215">
        <v>2018</v>
      </c>
      <c r="I42" s="1216"/>
      <c r="J42" s="1215" t="s">
        <v>34</v>
      </c>
      <c r="K42" s="1217" t="s">
        <v>34</v>
      </c>
      <c r="L42" s="1218" t="s">
        <v>34</v>
      </c>
      <c r="M42" s="1218">
        <v>2019</v>
      </c>
      <c r="N42" s="1219"/>
      <c r="O42" s="1269"/>
      <c r="P42" s="1267"/>
    </row>
    <row r="43" spans="1:16" s="1270" customFormat="1" ht="12.75" customHeight="1" x14ac:dyDescent="0.2">
      <c r="A43" s="1267"/>
      <c r="B43" s="1212"/>
      <c r="C43" s="1220"/>
      <c r="D43" s="1220"/>
      <c r="E43" s="1448" t="s">
        <v>637</v>
      </c>
      <c r="F43" s="1448"/>
      <c r="G43" s="1448" t="s">
        <v>638</v>
      </c>
      <c r="H43" s="1448"/>
      <c r="I43" s="1448" t="s">
        <v>639</v>
      </c>
      <c r="J43" s="1448"/>
      <c r="K43" s="1448" t="s">
        <v>640</v>
      </c>
      <c r="L43" s="1448"/>
      <c r="M43" s="1448" t="s">
        <v>637</v>
      </c>
      <c r="N43" s="1448"/>
      <c r="O43" s="1269"/>
      <c r="P43" s="1267"/>
    </row>
    <row r="44" spans="1:16" s="1270" customFormat="1" ht="12.75" customHeight="1" x14ac:dyDescent="0.2">
      <c r="A44" s="1267"/>
      <c r="B44" s="1212"/>
      <c r="C44" s="1220"/>
      <c r="D44" s="1220"/>
      <c r="E44" s="694" t="s">
        <v>158</v>
      </c>
      <c r="F44" s="694" t="s">
        <v>105</v>
      </c>
      <c r="G44" s="694" t="s">
        <v>158</v>
      </c>
      <c r="H44" s="694" t="s">
        <v>105</v>
      </c>
      <c r="I44" s="1118" t="s">
        <v>158</v>
      </c>
      <c r="J44" s="1118" t="s">
        <v>105</v>
      </c>
      <c r="K44" s="1118" t="s">
        <v>158</v>
      </c>
      <c r="L44" s="1118" t="s">
        <v>105</v>
      </c>
      <c r="M44" s="1118" t="s">
        <v>158</v>
      </c>
      <c r="N44" s="1118" t="s">
        <v>105</v>
      </c>
      <c r="O44" s="1269"/>
      <c r="P44" s="1267"/>
    </row>
    <row r="45" spans="1:16" s="1270" customFormat="1" ht="15" customHeight="1" x14ac:dyDescent="0.2">
      <c r="A45" s="1267"/>
      <c r="B45" s="1275"/>
      <c r="C45" s="1438" t="s">
        <v>13</v>
      </c>
      <c r="D45" s="1438"/>
      <c r="E45" s="1241">
        <v>4806.7</v>
      </c>
      <c r="F45" s="1276">
        <v>100</v>
      </c>
      <c r="G45" s="1241">
        <v>4874.1000000000004</v>
      </c>
      <c r="H45" s="1276">
        <v>100</v>
      </c>
      <c r="I45" s="1241">
        <v>4902.8</v>
      </c>
      <c r="J45" s="1276">
        <v>100</v>
      </c>
      <c r="K45" s="1241">
        <v>4883</v>
      </c>
      <c r="L45" s="1276">
        <v>100</v>
      </c>
      <c r="M45" s="1242">
        <v>4880.2</v>
      </c>
      <c r="N45" s="1277">
        <v>100</v>
      </c>
      <c r="O45" s="1269"/>
      <c r="P45" s="1267"/>
    </row>
    <row r="46" spans="1:16" s="1270" customFormat="1" ht="12.75" customHeight="1" x14ac:dyDescent="0.2">
      <c r="A46" s="1267"/>
      <c r="B46" s="1212"/>
      <c r="C46" s="687"/>
      <c r="D46" s="1191" t="s">
        <v>71</v>
      </c>
      <c r="E46" s="1244">
        <v>2457.3000000000002</v>
      </c>
      <c r="F46" s="1278">
        <v>51.122391661638964</v>
      </c>
      <c r="G46" s="1244">
        <v>2484.1999999999998</v>
      </c>
      <c r="H46" s="1278">
        <v>50.967358076362814</v>
      </c>
      <c r="I46" s="1244">
        <v>2497.1999999999998</v>
      </c>
      <c r="J46" s="1278">
        <v>50.934160071795695</v>
      </c>
      <c r="K46" s="1244">
        <v>2504.6999999999998</v>
      </c>
      <c r="L46" s="1278">
        <v>51.294286299406103</v>
      </c>
      <c r="M46" s="1245">
        <v>2496</v>
      </c>
      <c r="N46" s="1279">
        <v>51.145444858817271</v>
      </c>
      <c r="O46" s="1269"/>
      <c r="P46" s="1267"/>
    </row>
    <row r="47" spans="1:16" s="1270" customFormat="1" ht="12.75" customHeight="1" x14ac:dyDescent="0.2">
      <c r="A47" s="1267"/>
      <c r="B47" s="1212"/>
      <c r="C47" s="687"/>
      <c r="D47" s="1191" t="s">
        <v>70</v>
      </c>
      <c r="E47" s="1244">
        <v>2349.4</v>
      </c>
      <c r="F47" s="1278">
        <v>48.877608338361043</v>
      </c>
      <c r="G47" s="1244">
        <v>2389.9</v>
      </c>
      <c r="H47" s="1278">
        <v>49.032641923637179</v>
      </c>
      <c r="I47" s="1244">
        <v>2405.6</v>
      </c>
      <c r="J47" s="1278">
        <v>49.065839928204284</v>
      </c>
      <c r="K47" s="1244">
        <v>2378.4</v>
      </c>
      <c r="L47" s="1278">
        <v>48.707761621953722</v>
      </c>
      <c r="M47" s="1245">
        <v>2384.1999999999998</v>
      </c>
      <c r="N47" s="1279">
        <v>48.854555141182736</v>
      </c>
      <c r="O47" s="1269"/>
      <c r="P47" s="1267"/>
    </row>
    <row r="48" spans="1:16" s="1270" customFormat="1" ht="14.25" customHeight="1" x14ac:dyDescent="0.2">
      <c r="A48" s="1267"/>
      <c r="B48" s="1212"/>
      <c r="C48" s="683" t="s">
        <v>154</v>
      </c>
      <c r="D48" s="689"/>
      <c r="E48" s="1246">
        <v>283.3</v>
      </c>
      <c r="F48" s="1280">
        <v>5.8938564919799452</v>
      </c>
      <c r="G48" s="1246">
        <v>287</v>
      </c>
      <c r="H48" s="1280">
        <v>5.8882665517736603</v>
      </c>
      <c r="I48" s="1246">
        <v>315.8</v>
      </c>
      <c r="J48" s="1280">
        <v>6.4412172636044707</v>
      </c>
      <c r="K48" s="1246">
        <v>299.60000000000002</v>
      </c>
      <c r="L48" s="1280">
        <v>6.1355723940200706</v>
      </c>
      <c r="M48" s="1247">
        <v>301.89999999999998</v>
      </c>
      <c r="N48" s="1281">
        <v>6.1862218761526169</v>
      </c>
      <c r="O48" s="1269"/>
      <c r="P48" s="1267"/>
    </row>
    <row r="49" spans="1:16" s="1270" customFormat="1" ht="12.75" customHeight="1" x14ac:dyDescent="0.2">
      <c r="A49" s="1267"/>
      <c r="B49" s="1212"/>
      <c r="C49" s="686"/>
      <c r="D49" s="1282" t="s">
        <v>71</v>
      </c>
      <c r="E49" s="1244">
        <v>151.80000000000001</v>
      </c>
      <c r="F49" s="1278">
        <v>53.582774444052241</v>
      </c>
      <c r="G49" s="1244">
        <v>160</v>
      </c>
      <c r="H49" s="1278">
        <v>55.749128919860624</v>
      </c>
      <c r="I49" s="1244">
        <v>172.8</v>
      </c>
      <c r="J49" s="1278">
        <v>54.718176060797973</v>
      </c>
      <c r="K49" s="1244">
        <v>166.1</v>
      </c>
      <c r="L49" s="1278">
        <v>55.44058744993324</v>
      </c>
      <c r="M49" s="1245">
        <v>171.1</v>
      </c>
      <c r="N49" s="1279">
        <v>56.674395495197082</v>
      </c>
      <c r="O49" s="1269"/>
      <c r="P49" s="1267"/>
    </row>
    <row r="50" spans="1:16" s="1270" customFormat="1" ht="12.75" customHeight="1" x14ac:dyDescent="0.2">
      <c r="A50" s="1267"/>
      <c r="B50" s="1212"/>
      <c r="C50" s="686"/>
      <c r="D50" s="1282" t="s">
        <v>70</v>
      </c>
      <c r="E50" s="1244">
        <v>131.5</v>
      </c>
      <c r="F50" s="1278">
        <v>46.417225555947752</v>
      </c>
      <c r="G50" s="1244">
        <v>127</v>
      </c>
      <c r="H50" s="1278">
        <v>44.250871080139369</v>
      </c>
      <c r="I50" s="1244">
        <v>143</v>
      </c>
      <c r="J50" s="1278">
        <v>45.281823939202027</v>
      </c>
      <c r="K50" s="1244">
        <v>133.5</v>
      </c>
      <c r="L50" s="1278">
        <v>44.559412550066753</v>
      </c>
      <c r="M50" s="1245">
        <v>130.80000000000001</v>
      </c>
      <c r="N50" s="1279">
        <v>43.325604504802925</v>
      </c>
      <c r="O50" s="1269"/>
      <c r="P50" s="1267"/>
    </row>
    <row r="51" spans="1:16" s="1270" customFormat="1" ht="14.25" customHeight="1" x14ac:dyDescent="0.2">
      <c r="A51" s="1267"/>
      <c r="B51" s="1212"/>
      <c r="C51" s="683" t="s">
        <v>524</v>
      </c>
      <c r="D51" s="689"/>
      <c r="E51" s="1246">
        <v>931.9</v>
      </c>
      <c r="F51" s="1280">
        <v>19.38752158445503</v>
      </c>
      <c r="G51" s="1246">
        <v>950.3</v>
      </c>
      <c r="H51" s="1280">
        <v>19.496932767074945</v>
      </c>
      <c r="I51" s="1246">
        <v>940.9</v>
      </c>
      <c r="J51" s="1280">
        <v>19.191074488047647</v>
      </c>
      <c r="K51" s="1246">
        <v>936.2</v>
      </c>
      <c r="L51" s="1280">
        <v>19.172639770632809</v>
      </c>
      <c r="M51" s="1247">
        <v>933.9</v>
      </c>
      <c r="N51" s="1281">
        <v>19.136510798737756</v>
      </c>
      <c r="O51" s="1283"/>
      <c r="P51" s="1267"/>
    </row>
    <row r="52" spans="1:16" s="1270" customFormat="1" ht="12.75" customHeight="1" x14ac:dyDescent="0.2">
      <c r="A52" s="1267"/>
      <c r="B52" s="1212"/>
      <c r="C52" s="686"/>
      <c r="D52" s="1282" t="s">
        <v>71</v>
      </c>
      <c r="E52" s="1244">
        <v>463.1</v>
      </c>
      <c r="F52" s="1278">
        <v>49.694173194548775</v>
      </c>
      <c r="G52" s="1244">
        <v>474.4</v>
      </c>
      <c r="H52" s="1278">
        <v>49.921077554456488</v>
      </c>
      <c r="I52" s="1244">
        <v>474</v>
      </c>
      <c r="J52" s="1278">
        <v>50.377298331384843</v>
      </c>
      <c r="K52" s="1244">
        <v>474.1</v>
      </c>
      <c r="L52" s="1278">
        <v>50.640888698995944</v>
      </c>
      <c r="M52" s="1245">
        <v>473</v>
      </c>
      <c r="N52" s="1279">
        <v>50.647820965842172</v>
      </c>
      <c r="O52" s="1269"/>
      <c r="P52" s="1267"/>
    </row>
    <row r="53" spans="1:16" s="1270" customFormat="1" ht="12.75" customHeight="1" x14ac:dyDescent="0.2">
      <c r="A53" s="1267"/>
      <c r="B53" s="1212"/>
      <c r="C53" s="686"/>
      <c r="D53" s="1282" t="s">
        <v>70</v>
      </c>
      <c r="E53" s="1244">
        <v>468.8</v>
      </c>
      <c r="F53" s="1278">
        <v>50.305826805451225</v>
      </c>
      <c r="G53" s="1244">
        <v>475.8</v>
      </c>
      <c r="H53" s="1278">
        <v>50.068399452804378</v>
      </c>
      <c r="I53" s="1244">
        <v>466.9</v>
      </c>
      <c r="J53" s="1278">
        <v>49.622701668615157</v>
      </c>
      <c r="K53" s="1244">
        <v>462</v>
      </c>
      <c r="L53" s="1278">
        <v>49.348429822687457</v>
      </c>
      <c r="M53" s="1245">
        <v>460.9</v>
      </c>
      <c r="N53" s="1279">
        <v>49.352179034157835</v>
      </c>
      <c r="O53" s="1269"/>
      <c r="P53" s="1267"/>
    </row>
    <row r="54" spans="1:16" s="1270" customFormat="1" ht="14.25" customHeight="1" x14ac:dyDescent="0.2">
      <c r="A54" s="1267"/>
      <c r="B54" s="1212"/>
      <c r="C54" s="683" t="s">
        <v>525</v>
      </c>
      <c r="D54" s="689"/>
      <c r="E54" s="1246">
        <v>1306.9000000000001</v>
      </c>
      <c r="F54" s="1280">
        <v>27.189131836811121</v>
      </c>
      <c r="G54" s="1246">
        <v>1305.7</v>
      </c>
      <c r="H54" s="1280">
        <v>26.788535319341005</v>
      </c>
      <c r="I54" s="1246">
        <v>1294.8</v>
      </c>
      <c r="J54" s="1280">
        <v>26.409398710940685</v>
      </c>
      <c r="K54" s="1246">
        <v>1305</v>
      </c>
      <c r="L54" s="1280">
        <v>26.725373745648167</v>
      </c>
      <c r="M54" s="1247">
        <v>1304.0999999999999</v>
      </c>
      <c r="N54" s="1281">
        <v>26.722265480922914</v>
      </c>
      <c r="O54" s="1269"/>
      <c r="P54" s="1267"/>
    </row>
    <row r="55" spans="1:16" s="1270" customFormat="1" ht="12.75" customHeight="1" x14ac:dyDescent="0.2">
      <c r="A55" s="1267"/>
      <c r="B55" s="1212"/>
      <c r="C55" s="686"/>
      <c r="D55" s="1282" t="s">
        <v>71</v>
      </c>
      <c r="E55" s="1244">
        <v>649.5</v>
      </c>
      <c r="F55" s="1278">
        <v>49.697758053408826</v>
      </c>
      <c r="G55" s="1244">
        <v>646.9</v>
      </c>
      <c r="H55" s="1278">
        <v>49.544305736386605</v>
      </c>
      <c r="I55" s="1244">
        <v>642.29999999999995</v>
      </c>
      <c r="J55" s="1278">
        <v>49.606116774791467</v>
      </c>
      <c r="K55" s="1244">
        <v>650.5</v>
      </c>
      <c r="L55" s="1278">
        <v>49.846743295019159</v>
      </c>
      <c r="M55" s="1245">
        <v>645.20000000000005</v>
      </c>
      <c r="N55" s="1279">
        <v>49.474733532704555</v>
      </c>
      <c r="O55" s="1269"/>
      <c r="P55" s="1267"/>
    </row>
    <row r="56" spans="1:16" s="1270" customFormat="1" ht="12.75" customHeight="1" x14ac:dyDescent="0.2">
      <c r="A56" s="1267"/>
      <c r="B56" s="1212"/>
      <c r="C56" s="686"/>
      <c r="D56" s="1282" t="s">
        <v>70</v>
      </c>
      <c r="E56" s="1244">
        <v>657.4</v>
      </c>
      <c r="F56" s="1278">
        <v>50.302241946591167</v>
      </c>
      <c r="G56" s="1244">
        <v>658.8</v>
      </c>
      <c r="H56" s="1278">
        <v>50.455694263613381</v>
      </c>
      <c r="I56" s="1244">
        <v>652.6</v>
      </c>
      <c r="J56" s="1278">
        <v>50.401606425702816</v>
      </c>
      <c r="K56" s="1244">
        <v>654.5</v>
      </c>
      <c r="L56" s="1278">
        <v>50.153256704980841</v>
      </c>
      <c r="M56" s="1245">
        <v>658.8</v>
      </c>
      <c r="N56" s="1279">
        <v>50.5175983436853</v>
      </c>
      <c r="O56" s="1269"/>
      <c r="P56" s="1267"/>
    </row>
    <row r="57" spans="1:16" s="1270" customFormat="1" ht="14.25" customHeight="1" x14ac:dyDescent="0.2">
      <c r="A57" s="1267"/>
      <c r="B57" s="1212"/>
      <c r="C57" s="683" t="s">
        <v>526</v>
      </c>
      <c r="D57" s="689"/>
      <c r="E57" s="1246">
        <v>2048.6999999999998</v>
      </c>
      <c r="F57" s="1280">
        <v>42.621757130671767</v>
      </c>
      <c r="G57" s="1246">
        <v>2081.9</v>
      </c>
      <c r="H57" s="1280">
        <v>42.713526599782526</v>
      </c>
      <c r="I57" s="1246">
        <v>2092.6</v>
      </c>
      <c r="J57" s="1280">
        <v>42.681732887329687</v>
      </c>
      <c r="K57" s="1246">
        <v>2079.3000000000002</v>
      </c>
      <c r="L57" s="1280">
        <v>42.582428834732752</v>
      </c>
      <c r="M57" s="1247">
        <v>2082.1999999999998</v>
      </c>
      <c r="N57" s="1281">
        <v>42.666284168681614</v>
      </c>
      <c r="O57" s="1269"/>
      <c r="P57" s="1267"/>
    </row>
    <row r="58" spans="1:16" s="1270" customFormat="1" ht="12.75" customHeight="1" x14ac:dyDescent="0.2">
      <c r="A58" s="1267"/>
      <c r="B58" s="1212"/>
      <c r="C58" s="686"/>
      <c r="D58" s="1282" t="s">
        <v>71</v>
      </c>
      <c r="E58" s="1244">
        <v>1040.4000000000001</v>
      </c>
      <c r="F58" s="1278">
        <v>50.783423634499933</v>
      </c>
      <c r="G58" s="1244">
        <v>1044.5999999999999</v>
      </c>
      <c r="H58" s="1278">
        <v>50.175320620586959</v>
      </c>
      <c r="I58" s="1244">
        <v>1051.4000000000001</v>
      </c>
      <c r="J58" s="1278">
        <v>50.243715951447967</v>
      </c>
      <c r="K58" s="1244">
        <v>1045.5</v>
      </c>
      <c r="L58" s="1278">
        <v>50.28134468330687</v>
      </c>
      <c r="M58" s="1245">
        <v>1044.3</v>
      </c>
      <c r="N58" s="1279">
        <v>50.153683603880516</v>
      </c>
      <c r="O58" s="1269"/>
      <c r="P58" s="1267"/>
    </row>
    <row r="59" spans="1:16" s="1270" customFormat="1" ht="12.75" customHeight="1" x14ac:dyDescent="0.2">
      <c r="A59" s="1267"/>
      <c r="B59" s="1212"/>
      <c r="C59" s="686"/>
      <c r="D59" s="1282" t="s">
        <v>70</v>
      </c>
      <c r="E59" s="1244">
        <v>1008.3</v>
      </c>
      <c r="F59" s="1278">
        <v>49.216576365500075</v>
      </c>
      <c r="G59" s="1244">
        <v>1037.4000000000001</v>
      </c>
      <c r="H59" s="1278">
        <v>49.829482684086649</v>
      </c>
      <c r="I59" s="1244">
        <v>1041.2</v>
      </c>
      <c r="J59" s="1278">
        <v>49.756284048552047</v>
      </c>
      <c r="K59" s="1244">
        <v>1033.8</v>
      </c>
      <c r="L59" s="1278">
        <v>49.718655316693109</v>
      </c>
      <c r="M59" s="1245">
        <v>1037.8</v>
      </c>
      <c r="N59" s="1279">
        <v>49.841513783498229</v>
      </c>
      <c r="O59" s="1269"/>
      <c r="P59" s="1267"/>
    </row>
    <row r="60" spans="1:16" s="1270" customFormat="1" ht="14.25" customHeight="1" x14ac:dyDescent="0.2">
      <c r="A60" s="1267"/>
      <c r="B60" s="1212"/>
      <c r="C60" s="683" t="s">
        <v>528</v>
      </c>
      <c r="D60" s="689"/>
      <c r="E60" s="1246">
        <v>235.9</v>
      </c>
      <c r="F60" s="1280">
        <v>4.9077329560821354</v>
      </c>
      <c r="G60" s="1246">
        <v>249.2</v>
      </c>
      <c r="H60" s="1280">
        <v>5.1127387620278606</v>
      </c>
      <c r="I60" s="1246">
        <v>258.60000000000002</v>
      </c>
      <c r="J60" s="1280">
        <v>5.2745369992657265</v>
      </c>
      <c r="K60" s="1246">
        <v>263</v>
      </c>
      <c r="L60" s="1280">
        <v>5.3860331763260296</v>
      </c>
      <c r="M60" s="1247">
        <v>258.2</v>
      </c>
      <c r="N60" s="1281">
        <v>5.2907667718536127</v>
      </c>
      <c r="O60" s="1269"/>
      <c r="P60" s="1267"/>
    </row>
    <row r="61" spans="1:16" s="1270" customFormat="1" ht="12.75" customHeight="1" x14ac:dyDescent="0.2">
      <c r="A61" s="1267"/>
      <c r="B61" s="1212"/>
      <c r="C61" s="686"/>
      <c r="D61" s="1282" t="s">
        <v>71</v>
      </c>
      <c r="E61" s="1244">
        <v>152.6</v>
      </c>
      <c r="F61" s="1278">
        <v>64.68842729970325</v>
      </c>
      <c r="G61" s="1244">
        <v>158.30000000000001</v>
      </c>
      <c r="H61" s="1278">
        <v>63.523274478330663</v>
      </c>
      <c r="I61" s="1244">
        <v>156.6</v>
      </c>
      <c r="J61" s="1278">
        <v>60.556844547563792</v>
      </c>
      <c r="K61" s="1244">
        <v>168.4</v>
      </c>
      <c r="L61" s="1278">
        <v>64.030418250950575</v>
      </c>
      <c r="M61" s="1245">
        <v>162.4</v>
      </c>
      <c r="N61" s="1279">
        <v>62.896979085979865</v>
      </c>
      <c r="O61" s="1269"/>
      <c r="P61" s="1267"/>
    </row>
    <row r="62" spans="1:16" s="1270" customFormat="1" ht="12.75" customHeight="1" x14ac:dyDescent="0.2">
      <c r="A62" s="1267"/>
      <c r="B62" s="1212"/>
      <c r="C62" s="686"/>
      <c r="D62" s="1282" t="s">
        <v>70</v>
      </c>
      <c r="E62" s="1244">
        <v>83.3</v>
      </c>
      <c r="F62" s="1278">
        <v>35.311572700296736</v>
      </c>
      <c r="G62" s="1244">
        <v>91</v>
      </c>
      <c r="H62" s="1278">
        <v>36.516853932584269</v>
      </c>
      <c r="I62" s="1244">
        <v>102</v>
      </c>
      <c r="J62" s="1278">
        <v>39.443155452436187</v>
      </c>
      <c r="K62" s="1244">
        <v>94.6</v>
      </c>
      <c r="L62" s="1278">
        <v>35.969581749049425</v>
      </c>
      <c r="M62" s="1245">
        <v>95.9</v>
      </c>
      <c r="N62" s="1279">
        <v>37.141750580945008</v>
      </c>
      <c r="O62" s="1269"/>
      <c r="P62" s="1267"/>
    </row>
    <row r="63" spans="1:16" s="750" customFormat="1" ht="13.5" customHeight="1" x14ac:dyDescent="0.2">
      <c r="A63" s="766"/>
      <c r="B63" s="766"/>
      <c r="C63" s="767" t="s">
        <v>479</v>
      </c>
      <c r="D63" s="768"/>
      <c r="E63" s="769"/>
      <c r="F63" s="1248"/>
      <c r="G63" s="769"/>
      <c r="H63" s="1248"/>
      <c r="I63" s="769"/>
      <c r="J63" s="1248"/>
      <c r="K63" s="769"/>
      <c r="L63" s="1248"/>
      <c r="M63" s="769"/>
      <c r="N63" s="1248"/>
      <c r="O63" s="1269"/>
      <c r="P63" s="761"/>
    </row>
    <row r="64" spans="1:16" ht="13.5" customHeight="1" x14ac:dyDescent="0.2">
      <c r="A64" s="1203"/>
      <c r="B64" s="1199"/>
      <c r="C64" s="1250" t="s">
        <v>389</v>
      </c>
      <c r="D64" s="1284"/>
      <c r="E64" s="1285" t="s">
        <v>87</v>
      </c>
      <c r="F64" s="851"/>
      <c r="G64" s="1252"/>
      <c r="H64" s="1252"/>
      <c r="I64" s="1273"/>
      <c r="J64" s="1286"/>
      <c r="K64" s="1287"/>
      <c r="L64" s="1273"/>
      <c r="M64" s="1288"/>
      <c r="N64" s="1288"/>
      <c r="O64" s="1269"/>
      <c r="P64" s="1203"/>
    </row>
    <row r="65" spans="1:16" s="1238" customFormat="1" ht="13.5" customHeight="1" x14ac:dyDescent="0.2">
      <c r="A65" s="1237"/>
      <c r="B65" s="1234"/>
      <c r="C65" s="1234"/>
      <c r="D65" s="1234"/>
      <c r="E65" s="1199"/>
      <c r="F65" s="1199"/>
      <c r="G65" s="1199"/>
      <c r="H65" s="1199"/>
      <c r="I65" s="1199"/>
      <c r="J65" s="1199"/>
      <c r="K65" s="1475">
        <v>43586</v>
      </c>
      <c r="L65" s="1475"/>
      <c r="M65" s="1475"/>
      <c r="N65" s="1475"/>
      <c r="O65" s="1289">
        <v>7</v>
      </c>
      <c r="P65" s="1203"/>
    </row>
  </sheetData>
  <mergeCells count="181">
    <mergeCell ref="C45:D45"/>
    <mergeCell ref="K65:N65"/>
    <mergeCell ref="C40:N40"/>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s>
  <conditionalFormatting sqref="E7:N7 E43:N43">
    <cfRule type="cellIs" dxfId="152"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9"/>
  <sheetViews>
    <sheetView showRuler="0" zoomScaleNormal="100" workbookViewId="0"/>
  </sheetViews>
  <sheetFormatPr defaultRowHeight="12.75" x14ac:dyDescent="0.2"/>
  <cols>
    <col min="1" max="1" width="1" style="1204" customWidth="1"/>
    <col min="2" max="2" width="2.5703125" style="1204" customWidth="1"/>
    <col min="3" max="3" width="1" style="1204" customWidth="1"/>
    <col min="4" max="4" width="32.42578125" style="1204" customWidth="1"/>
    <col min="5" max="5" width="7.42578125" style="1204" customWidth="1"/>
    <col min="6" max="6" width="5.140625" style="1204" customWidth="1"/>
    <col min="7" max="7" width="7.42578125" style="1204" customWidth="1"/>
    <col min="8" max="8" width="5.140625" style="1204" customWidth="1"/>
    <col min="9" max="9" width="7.42578125" style="1204" customWidth="1"/>
    <col min="10" max="10" width="5.140625" style="1204" customWidth="1"/>
    <col min="11" max="11" width="7.42578125" style="1204" customWidth="1"/>
    <col min="12" max="12" width="5.140625" style="1204" customWidth="1"/>
    <col min="13" max="13" width="7.42578125" style="1204" customWidth="1"/>
    <col min="14" max="14" width="5.140625" style="1204" customWidth="1"/>
    <col min="15" max="15" width="2.5703125" style="1204" customWidth="1"/>
    <col min="16" max="16" width="1" style="1204" customWidth="1"/>
    <col min="17" max="16384" width="9.140625" style="1204"/>
  </cols>
  <sheetData>
    <row r="1" spans="1:16" ht="13.5" customHeight="1" x14ac:dyDescent="0.2">
      <c r="A1" s="1203"/>
      <c r="B1" s="1290"/>
      <c r="C1" s="1290"/>
      <c r="D1" s="1290"/>
      <c r="E1" s="1200"/>
      <c r="F1" s="1200"/>
      <c r="G1" s="1200"/>
      <c r="H1" s="1200"/>
      <c r="I1" s="1478" t="s">
        <v>306</v>
      </c>
      <c r="J1" s="1478"/>
      <c r="K1" s="1478"/>
      <c r="L1" s="1478"/>
      <c r="M1" s="1478"/>
      <c r="N1" s="1478"/>
      <c r="O1" s="1202"/>
      <c r="P1" s="1203"/>
    </row>
    <row r="2" spans="1:16" ht="6" customHeight="1" x14ac:dyDescent="0.2">
      <c r="A2" s="1203"/>
      <c r="B2" s="1291"/>
      <c r="C2" s="1292"/>
      <c r="D2" s="1292"/>
      <c r="E2" s="1293"/>
      <c r="F2" s="1293"/>
      <c r="G2" s="1293"/>
      <c r="H2" s="1293"/>
      <c r="I2" s="1199"/>
      <c r="J2" s="1199"/>
      <c r="K2" s="1199"/>
      <c r="L2" s="1199"/>
      <c r="M2" s="1199"/>
      <c r="N2" s="1294"/>
      <c r="O2" s="1199"/>
      <c r="P2" s="1203"/>
    </row>
    <row r="3" spans="1:16" ht="10.5" customHeight="1" thickBot="1" x14ac:dyDescent="0.25">
      <c r="A3" s="1203"/>
      <c r="B3" s="1295"/>
      <c r="C3" s="1296"/>
      <c r="D3" s="1292"/>
      <c r="E3" s="1293"/>
      <c r="F3" s="1293"/>
      <c r="G3" s="1293"/>
      <c r="H3" s="1293"/>
      <c r="I3" s="1199"/>
      <c r="J3" s="1199"/>
      <c r="K3" s="1199"/>
      <c r="L3" s="1199"/>
      <c r="M3" s="1441" t="s">
        <v>72</v>
      </c>
      <c r="N3" s="1441"/>
      <c r="O3" s="1199"/>
      <c r="P3" s="1203"/>
    </row>
    <row r="4" spans="1:16" s="1211" customFormat="1" ht="13.5" customHeight="1" thickBot="1" x14ac:dyDescent="0.25">
      <c r="A4" s="1210"/>
      <c r="B4" s="1297"/>
      <c r="C4" s="1479" t="s">
        <v>177</v>
      </c>
      <c r="D4" s="1480"/>
      <c r="E4" s="1480"/>
      <c r="F4" s="1480"/>
      <c r="G4" s="1480"/>
      <c r="H4" s="1480"/>
      <c r="I4" s="1480"/>
      <c r="J4" s="1480"/>
      <c r="K4" s="1480"/>
      <c r="L4" s="1480"/>
      <c r="M4" s="1480"/>
      <c r="N4" s="1481"/>
      <c r="O4" s="1199"/>
      <c r="P4" s="1210"/>
    </row>
    <row r="5" spans="1:16" ht="3" customHeight="1" x14ac:dyDescent="0.2">
      <c r="A5" s="1203"/>
      <c r="B5" s="1298"/>
      <c r="C5" s="1445" t="s">
        <v>153</v>
      </c>
      <c r="D5" s="1446"/>
      <c r="E5" s="1299"/>
      <c r="F5" s="1299"/>
      <c r="G5" s="1299"/>
      <c r="H5" s="1299"/>
      <c r="I5" s="1299"/>
      <c r="J5" s="1299"/>
      <c r="K5" s="1206"/>
      <c r="L5" s="1300"/>
      <c r="M5" s="1300"/>
      <c r="N5" s="1300"/>
      <c r="O5" s="1199"/>
      <c r="P5" s="1210"/>
    </row>
    <row r="6" spans="1:16" ht="12.75" customHeight="1" x14ac:dyDescent="0.2">
      <c r="A6" s="1203"/>
      <c r="B6" s="1298"/>
      <c r="C6" s="1447"/>
      <c r="D6" s="1447"/>
      <c r="E6" s="1214" t="s">
        <v>34</v>
      </c>
      <c r="F6" s="1215" t="s">
        <v>34</v>
      </c>
      <c r="G6" s="1214" t="s">
        <v>34</v>
      </c>
      <c r="H6" s="1215">
        <v>2018</v>
      </c>
      <c r="I6" s="1216"/>
      <c r="J6" s="1215" t="s">
        <v>34</v>
      </c>
      <c r="K6" s="1217" t="s">
        <v>34</v>
      </c>
      <c r="L6" s="1218" t="s">
        <v>34</v>
      </c>
      <c r="M6" s="1218">
        <v>2019</v>
      </c>
      <c r="N6" s="1219"/>
      <c r="O6" s="1199"/>
      <c r="P6" s="1210"/>
    </row>
    <row r="7" spans="1:16" x14ac:dyDescent="0.2">
      <c r="A7" s="1203"/>
      <c r="B7" s="1298"/>
      <c r="C7" s="1262"/>
      <c r="D7" s="1262"/>
      <c r="E7" s="1448" t="s">
        <v>637</v>
      </c>
      <c r="F7" s="1448"/>
      <c r="G7" s="1448" t="s">
        <v>638</v>
      </c>
      <c r="H7" s="1448"/>
      <c r="I7" s="1448" t="s">
        <v>639</v>
      </c>
      <c r="J7" s="1448"/>
      <c r="K7" s="1448" t="s">
        <v>640</v>
      </c>
      <c r="L7" s="1448"/>
      <c r="M7" s="1448" t="s">
        <v>637</v>
      </c>
      <c r="N7" s="1448"/>
      <c r="O7" s="1199"/>
      <c r="P7" s="1210"/>
    </row>
    <row r="8" spans="1:16" s="1224" customFormat="1" ht="18.75" customHeight="1" x14ac:dyDescent="0.2">
      <c r="A8" s="1223"/>
      <c r="B8" s="1298"/>
      <c r="C8" s="1438" t="s">
        <v>178</v>
      </c>
      <c r="D8" s="1438"/>
      <c r="E8" s="1476">
        <v>410.1</v>
      </c>
      <c r="F8" s="1476"/>
      <c r="G8" s="1476">
        <v>351.8</v>
      </c>
      <c r="H8" s="1476"/>
      <c r="I8" s="1476">
        <v>352.7</v>
      </c>
      <c r="J8" s="1476"/>
      <c r="K8" s="1476">
        <v>349.1</v>
      </c>
      <c r="L8" s="1476"/>
      <c r="M8" s="1477">
        <v>353.6</v>
      </c>
      <c r="N8" s="1477"/>
      <c r="O8" s="1199"/>
      <c r="P8" s="1210"/>
    </row>
    <row r="9" spans="1:16" ht="13.5" customHeight="1" x14ac:dyDescent="0.2">
      <c r="A9" s="1203"/>
      <c r="B9" s="1298"/>
      <c r="C9" s="683" t="s">
        <v>71</v>
      </c>
      <c r="D9" s="1267"/>
      <c r="E9" s="1482">
        <v>203.4</v>
      </c>
      <c r="F9" s="1482"/>
      <c r="G9" s="1482">
        <v>169.6</v>
      </c>
      <c r="H9" s="1482"/>
      <c r="I9" s="1482">
        <v>164.9</v>
      </c>
      <c r="J9" s="1482"/>
      <c r="K9" s="1482">
        <v>160.69999999999999</v>
      </c>
      <c r="L9" s="1482"/>
      <c r="M9" s="1483">
        <v>158.19999999999999</v>
      </c>
      <c r="N9" s="1483"/>
      <c r="O9" s="1199"/>
      <c r="P9" s="1210"/>
    </row>
    <row r="10" spans="1:16" ht="13.5" customHeight="1" x14ac:dyDescent="0.2">
      <c r="A10" s="1203"/>
      <c r="B10" s="1298"/>
      <c r="C10" s="683" t="s">
        <v>70</v>
      </c>
      <c r="D10" s="1267"/>
      <c r="E10" s="1482">
        <v>206.7</v>
      </c>
      <c r="F10" s="1482"/>
      <c r="G10" s="1482">
        <v>182.2</v>
      </c>
      <c r="H10" s="1482"/>
      <c r="I10" s="1482">
        <v>187.8</v>
      </c>
      <c r="J10" s="1482"/>
      <c r="K10" s="1482">
        <v>188.4</v>
      </c>
      <c r="L10" s="1482"/>
      <c r="M10" s="1483">
        <v>195.4</v>
      </c>
      <c r="N10" s="1483"/>
      <c r="O10" s="1199"/>
      <c r="P10" s="1210"/>
    </row>
    <row r="11" spans="1:16" ht="19.5" customHeight="1" x14ac:dyDescent="0.2">
      <c r="A11" s="1203"/>
      <c r="B11" s="1298"/>
      <c r="C11" s="683" t="s">
        <v>154</v>
      </c>
      <c r="D11" s="1267"/>
      <c r="E11" s="1482">
        <v>79.2</v>
      </c>
      <c r="F11" s="1482"/>
      <c r="G11" s="1482">
        <v>69.2</v>
      </c>
      <c r="H11" s="1482"/>
      <c r="I11" s="1482">
        <v>79.099999999999994</v>
      </c>
      <c r="J11" s="1482"/>
      <c r="K11" s="1482">
        <v>74.599999999999994</v>
      </c>
      <c r="L11" s="1482"/>
      <c r="M11" s="1483">
        <v>64.599999999999994</v>
      </c>
      <c r="N11" s="1483"/>
      <c r="O11" s="1199"/>
      <c r="P11" s="1210"/>
    </row>
    <row r="12" spans="1:16" ht="13.5" customHeight="1" x14ac:dyDescent="0.2">
      <c r="A12" s="1203"/>
      <c r="B12" s="1298"/>
      <c r="C12" s="683" t="s">
        <v>155</v>
      </c>
      <c r="D12" s="1267"/>
      <c r="E12" s="1482">
        <v>180.8</v>
      </c>
      <c r="F12" s="1482"/>
      <c r="G12" s="1482">
        <v>156.4</v>
      </c>
      <c r="H12" s="1482"/>
      <c r="I12" s="1482">
        <v>147.69999999999999</v>
      </c>
      <c r="J12" s="1482"/>
      <c r="K12" s="1482">
        <v>145.80000000000001</v>
      </c>
      <c r="L12" s="1482"/>
      <c r="M12" s="1483">
        <v>151.69999999999999</v>
      </c>
      <c r="N12" s="1483"/>
      <c r="O12" s="1199"/>
      <c r="P12" s="1203"/>
    </row>
    <row r="13" spans="1:16" ht="13.5" customHeight="1" x14ac:dyDescent="0.2">
      <c r="A13" s="1203"/>
      <c r="B13" s="1298"/>
      <c r="C13" s="683" t="s">
        <v>156</v>
      </c>
      <c r="D13" s="1267"/>
      <c r="E13" s="1482">
        <v>150.1</v>
      </c>
      <c r="F13" s="1482"/>
      <c r="G13" s="1482">
        <v>126.2</v>
      </c>
      <c r="H13" s="1482"/>
      <c r="I13" s="1482">
        <v>125.9</v>
      </c>
      <c r="J13" s="1482"/>
      <c r="K13" s="1482">
        <v>128.69999999999999</v>
      </c>
      <c r="L13" s="1482"/>
      <c r="M13" s="1483">
        <v>137.4</v>
      </c>
      <c r="N13" s="1483"/>
      <c r="O13" s="1199"/>
      <c r="P13" s="1203"/>
    </row>
    <row r="14" spans="1:16" ht="19.5" customHeight="1" x14ac:dyDescent="0.2">
      <c r="A14" s="1203"/>
      <c r="B14" s="1298"/>
      <c r="C14" s="683" t="s">
        <v>179</v>
      </c>
      <c r="D14" s="1267"/>
      <c r="E14" s="1482">
        <v>45.9</v>
      </c>
      <c r="F14" s="1482"/>
      <c r="G14" s="1482">
        <v>42.2</v>
      </c>
      <c r="H14" s="1482"/>
      <c r="I14" s="1482">
        <v>50.9</v>
      </c>
      <c r="J14" s="1482"/>
      <c r="K14" s="1482">
        <v>43.1</v>
      </c>
      <c r="L14" s="1482"/>
      <c r="M14" s="1483">
        <v>33.9</v>
      </c>
      <c r="N14" s="1483"/>
      <c r="O14" s="1225"/>
      <c r="P14" s="1203"/>
    </row>
    <row r="15" spans="1:16" ht="13.5" customHeight="1" x14ac:dyDescent="0.2">
      <c r="A15" s="1203"/>
      <c r="B15" s="1298"/>
      <c r="C15" s="683" t="s">
        <v>180</v>
      </c>
      <c r="D15" s="1267"/>
      <c r="E15" s="1482">
        <v>364.2</v>
      </c>
      <c r="F15" s="1482"/>
      <c r="G15" s="1482">
        <v>309.60000000000002</v>
      </c>
      <c r="H15" s="1482"/>
      <c r="I15" s="1482">
        <v>301.8</v>
      </c>
      <c r="J15" s="1482"/>
      <c r="K15" s="1482">
        <v>306</v>
      </c>
      <c r="L15" s="1482"/>
      <c r="M15" s="1483">
        <v>319.8</v>
      </c>
      <c r="N15" s="1483"/>
      <c r="O15" s="1225"/>
      <c r="P15" s="1203"/>
    </row>
    <row r="16" spans="1:16" ht="19.5" customHeight="1" x14ac:dyDescent="0.2">
      <c r="A16" s="1203"/>
      <c r="B16" s="1298"/>
      <c r="C16" s="683" t="s">
        <v>181</v>
      </c>
      <c r="D16" s="1267"/>
      <c r="E16" s="1482">
        <v>189.6</v>
      </c>
      <c r="F16" s="1482"/>
      <c r="G16" s="1482">
        <v>168</v>
      </c>
      <c r="H16" s="1482"/>
      <c r="I16" s="1482">
        <v>176.4</v>
      </c>
      <c r="J16" s="1482"/>
      <c r="K16" s="1482">
        <v>182.4</v>
      </c>
      <c r="L16" s="1482"/>
      <c r="M16" s="1483">
        <v>188.2</v>
      </c>
      <c r="N16" s="1483"/>
      <c r="O16" s="1225"/>
      <c r="P16" s="1203"/>
    </row>
    <row r="17" spans="1:16" ht="13.5" customHeight="1" x14ac:dyDescent="0.2">
      <c r="A17" s="1203"/>
      <c r="B17" s="1298"/>
      <c r="C17" s="683" t="s">
        <v>182</v>
      </c>
      <c r="D17" s="1267"/>
      <c r="E17" s="1482">
        <v>220.5</v>
      </c>
      <c r="F17" s="1482"/>
      <c r="G17" s="1482">
        <v>183.8</v>
      </c>
      <c r="H17" s="1482"/>
      <c r="I17" s="1482">
        <v>176.3</v>
      </c>
      <c r="J17" s="1482"/>
      <c r="K17" s="1482">
        <v>166.7</v>
      </c>
      <c r="L17" s="1482"/>
      <c r="M17" s="1483">
        <v>165.4</v>
      </c>
      <c r="N17" s="1483"/>
      <c r="O17" s="1225"/>
      <c r="P17" s="1203"/>
    </row>
    <row r="18" spans="1:16" s="1224" customFormat="1" ht="18.75" customHeight="1" x14ac:dyDescent="0.2">
      <c r="A18" s="1223"/>
      <c r="B18" s="1301"/>
      <c r="C18" s="1438" t="s">
        <v>183</v>
      </c>
      <c r="D18" s="1438"/>
      <c r="E18" s="1476">
        <v>7.9</v>
      </c>
      <c r="F18" s="1476"/>
      <c r="G18" s="1476">
        <v>6.7</v>
      </c>
      <c r="H18" s="1476"/>
      <c r="I18" s="1476">
        <v>6.7</v>
      </c>
      <c r="J18" s="1476"/>
      <c r="K18" s="1476">
        <v>6.7</v>
      </c>
      <c r="L18" s="1476"/>
      <c r="M18" s="1477">
        <v>6.8</v>
      </c>
      <c r="N18" s="1477"/>
      <c r="O18" s="1227"/>
      <c r="P18" s="1223"/>
    </row>
    <row r="19" spans="1:16" ht="13.5" customHeight="1" x14ac:dyDescent="0.2">
      <c r="A19" s="1203"/>
      <c r="B19" s="1298"/>
      <c r="C19" s="683" t="s">
        <v>71</v>
      </c>
      <c r="D19" s="1267"/>
      <c r="E19" s="1482">
        <v>7.6</v>
      </c>
      <c r="F19" s="1482"/>
      <c r="G19" s="1482">
        <v>6.4</v>
      </c>
      <c r="H19" s="1482"/>
      <c r="I19" s="1482">
        <v>6.2</v>
      </c>
      <c r="J19" s="1482"/>
      <c r="K19" s="1482">
        <v>6</v>
      </c>
      <c r="L19" s="1482"/>
      <c r="M19" s="1483">
        <v>6</v>
      </c>
      <c r="N19" s="1483"/>
      <c r="O19" s="1225"/>
      <c r="P19" s="1203"/>
    </row>
    <row r="20" spans="1:16" ht="13.5" customHeight="1" x14ac:dyDescent="0.2">
      <c r="A20" s="1203"/>
      <c r="B20" s="1298"/>
      <c r="C20" s="683" t="s">
        <v>70</v>
      </c>
      <c r="D20" s="1267"/>
      <c r="E20" s="1482">
        <v>8.1</v>
      </c>
      <c r="F20" s="1482"/>
      <c r="G20" s="1482">
        <v>7.1</v>
      </c>
      <c r="H20" s="1482"/>
      <c r="I20" s="1482">
        <v>7.2</v>
      </c>
      <c r="J20" s="1482"/>
      <c r="K20" s="1482">
        <v>7.3</v>
      </c>
      <c r="L20" s="1482"/>
      <c r="M20" s="1483">
        <v>7.6</v>
      </c>
      <c r="N20" s="1483"/>
      <c r="O20" s="1225"/>
      <c r="P20" s="1203"/>
    </row>
    <row r="21" spans="1:16" s="1305" customFormat="1" ht="13.5" customHeight="1" x14ac:dyDescent="0.2">
      <c r="A21" s="1302"/>
      <c r="B21" s="1303"/>
      <c r="C21" s="1191" t="s">
        <v>184</v>
      </c>
      <c r="D21" s="1302"/>
      <c r="E21" s="1484">
        <v>0.5</v>
      </c>
      <c r="F21" s="1484"/>
      <c r="G21" s="1484">
        <v>0.69999999999999929</v>
      </c>
      <c r="H21" s="1484"/>
      <c r="I21" s="1484">
        <v>1</v>
      </c>
      <c r="J21" s="1484"/>
      <c r="K21" s="1484">
        <v>1.2999999999999998</v>
      </c>
      <c r="L21" s="1484"/>
      <c r="M21" s="1485">
        <v>1.5999999999999996</v>
      </c>
      <c r="N21" s="1485"/>
      <c r="O21" s="1304"/>
      <c r="P21" s="1302"/>
    </row>
    <row r="22" spans="1:16" ht="19.5" customHeight="1" x14ac:dyDescent="0.2">
      <c r="A22" s="1203"/>
      <c r="B22" s="1298"/>
      <c r="C22" s="683" t="s">
        <v>154</v>
      </c>
      <c r="D22" s="1267"/>
      <c r="E22" s="1482">
        <v>21.9</v>
      </c>
      <c r="F22" s="1482"/>
      <c r="G22" s="1482">
        <v>19.399999999999999</v>
      </c>
      <c r="H22" s="1482"/>
      <c r="I22" s="1482">
        <v>20</v>
      </c>
      <c r="J22" s="1482"/>
      <c r="K22" s="1482">
        <v>19.899999999999999</v>
      </c>
      <c r="L22" s="1482"/>
      <c r="M22" s="1483">
        <v>17.600000000000001</v>
      </c>
      <c r="N22" s="1483"/>
      <c r="O22" s="1225"/>
      <c r="P22" s="1203"/>
    </row>
    <row r="23" spans="1:16" ht="13.5" customHeight="1" x14ac:dyDescent="0.2">
      <c r="A23" s="1203"/>
      <c r="B23" s="1298"/>
      <c r="C23" s="683" t="s">
        <v>155</v>
      </c>
      <c r="D23" s="1203"/>
      <c r="E23" s="1482">
        <v>7.5</v>
      </c>
      <c r="F23" s="1482"/>
      <c r="G23" s="1482">
        <v>6.5</v>
      </c>
      <c r="H23" s="1482"/>
      <c r="I23" s="1482">
        <v>6.2</v>
      </c>
      <c r="J23" s="1482"/>
      <c r="K23" s="1482">
        <v>6.1</v>
      </c>
      <c r="L23" s="1482"/>
      <c r="M23" s="1483">
        <v>6.3</v>
      </c>
      <c r="N23" s="1483"/>
      <c r="O23" s="1225"/>
      <c r="P23" s="1203"/>
    </row>
    <row r="24" spans="1:16" ht="13.5" customHeight="1" x14ac:dyDescent="0.2">
      <c r="A24" s="1203"/>
      <c r="B24" s="1298"/>
      <c r="C24" s="683" t="s">
        <v>156</v>
      </c>
      <c r="D24" s="1203"/>
      <c r="E24" s="1482">
        <v>6.2</v>
      </c>
      <c r="F24" s="1482"/>
      <c r="G24" s="1482">
        <v>5.0999999999999996</v>
      </c>
      <c r="H24" s="1482"/>
      <c r="I24" s="1482">
        <v>5.0999999999999996</v>
      </c>
      <c r="J24" s="1482"/>
      <c r="K24" s="1482">
        <v>5.2</v>
      </c>
      <c r="L24" s="1482"/>
      <c r="M24" s="1483">
        <v>5.5</v>
      </c>
      <c r="N24" s="1483"/>
      <c r="O24" s="1225"/>
      <c r="P24" s="1203"/>
    </row>
    <row r="25" spans="1:16" s="1308" customFormat="1" ht="19.5" customHeight="1" x14ac:dyDescent="0.2">
      <c r="A25" s="1306"/>
      <c r="B25" s="1307"/>
      <c r="C25" s="683" t="s">
        <v>185</v>
      </c>
      <c r="D25" s="1267"/>
      <c r="E25" s="1482">
        <v>8.1</v>
      </c>
      <c r="F25" s="1482"/>
      <c r="G25" s="1482">
        <v>7.2</v>
      </c>
      <c r="H25" s="1482"/>
      <c r="I25" s="1482">
        <v>7.2</v>
      </c>
      <c r="J25" s="1482"/>
      <c r="K25" s="1482">
        <v>6.7</v>
      </c>
      <c r="L25" s="1482"/>
      <c r="M25" s="1483">
        <v>6.8</v>
      </c>
      <c r="N25" s="1483"/>
      <c r="O25" s="1207"/>
      <c r="P25" s="1306"/>
    </row>
    <row r="26" spans="1:16" s="1308" customFormat="1" ht="13.5" customHeight="1" x14ac:dyDescent="0.2">
      <c r="A26" s="1306"/>
      <c r="B26" s="1307"/>
      <c r="C26" s="683" t="s">
        <v>186</v>
      </c>
      <c r="D26" s="1267"/>
      <c r="E26" s="1482">
        <v>6.3</v>
      </c>
      <c r="F26" s="1482"/>
      <c r="G26" s="1482">
        <v>5.3</v>
      </c>
      <c r="H26" s="1482"/>
      <c r="I26" s="1482">
        <v>5.4</v>
      </c>
      <c r="J26" s="1482"/>
      <c r="K26" s="1482">
        <v>5.7</v>
      </c>
      <c r="L26" s="1482"/>
      <c r="M26" s="1483">
        <v>4.9000000000000004</v>
      </c>
      <c r="N26" s="1483"/>
      <c r="O26" s="1207"/>
      <c r="P26" s="1306"/>
    </row>
    <row r="27" spans="1:16" s="1308" customFormat="1" ht="13.5" customHeight="1" x14ac:dyDescent="0.2">
      <c r="A27" s="1306"/>
      <c r="B27" s="1307"/>
      <c r="C27" s="683" t="s">
        <v>187</v>
      </c>
      <c r="D27" s="1267"/>
      <c r="E27" s="1482">
        <v>8.6</v>
      </c>
      <c r="F27" s="1482"/>
      <c r="G27" s="1482">
        <v>7.2</v>
      </c>
      <c r="H27" s="1482"/>
      <c r="I27" s="1482">
        <v>7.1</v>
      </c>
      <c r="J27" s="1482"/>
      <c r="K27" s="1482">
        <v>6.7</v>
      </c>
      <c r="L27" s="1482"/>
      <c r="M27" s="1483">
        <v>7.8</v>
      </c>
      <c r="N27" s="1483"/>
      <c r="O27" s="1207"/>
      <c r="P27" s="1306"/>
    </row>
    <row r="28" spans="1:16" s="1308" customFormat="1" ht="13.5" customHeight="1" x14ac:dyDescent="0.2">
      <c r="A28" s="1306"/>
      <c r="B28" s="1307"/>
      <c r="C28" s="683" t="s">
        <v>188</v>
      </c>
      <c r="D28" s="1267"/>
      <c r="E28" s="1482">
        <v>7.8</v>
      </c>
      <c r="F28" s="1482"/>
      <c r="G28" s="1482">
        <v>6.9</v>
      </c>
      <c r="H28" s="1482"/>
      <c r="I28" s="1482">
        <v>6.6</v>
      </c>
      <c r="J28" s="1482"/>
      <c r="K28" s="1482">
        <v>7.7</v>
      </c>
      <c r="L28" s="1482"/>
      <c r="M28" s="1483">
        <v>6.3</v>
      </c>
      <c r="N28" s="1483"/>
      <c r="O28" s="1207"/>
      <c r="P28" s="1306"/>
    </row>
    <row r="29" spans="1:16" s="1308" customFormat="1" ht="13.5" customHeight="1" x14ac:dyDescent="0.2">
      <c r="A29" s="1306"/>
      <c r="B29" s="1307"/>
      <c r="C29" s="683" t="s">
        <v>189</v>
      </c>
      <c r="D29" s="1267"/>
      <c r="E29" s="1482">
        <v>7.6</v>
      </c>
      <c r="F29" s="1482"/>
      <c r="G29" s="1482">
        <v>5.3</v>
      </c>
      <c r="H29" s="1482"/>
      <c r="I29" s="1482">
        <v>5</v>
      </c>
      <c r="J29" s="1482"/>
      <c r="K29" s="1482">
        <v>7.8</v>
      </c>
      <c r="L29" s="1482"/>
      <c r="M29" s="1483">
        <v>9.4</v>
      </c>
      <c r="N29" s="1483"/>
      <c r="O29" s="1207"/>
      <c r="P29" s="1306"/>
    </row>
    <row r="30" spans="1:16" s="1308" customFormat="1" ht="13.5" customHeight="1" x14ac:dyDescent="0.2">
      <c r="A30" s="1306"/>
      <c r="B30" s="1307"/>
      <c r="C30" s="683" t="s">
        <v>129</v>
      </c>
      <c r="D30" s="1267"/>
      <c r="E30" s="1482">
        <v>8.9</v>
      </c>
      <c r="F30" s="1482"/>
      <c r="G30" s="1482">
        <v>8.1999999999999993</v>
      </c>
      <c r="H30" s="1482"/>
      <c r="I30" s="1482">
        <v>8.6999999999999993</v>
      </c>
      <c r="J30" s="1482"/>
      <c r="K30" s="1482">
        <v>8.5</v>
      </c>
      <c r="L30" s="1482"/>
      <c r="M30" s="1483">
        <v>8.4</v>
      </c>
      <c r="N30" s="1483"/>
      <c r="O30" s="1207"/>
      <c r="P30" s="1306"/>
    </row>
    <row r="31" spans="1:16" s="1308" customFormat="1" ht="13.5" customHeight="1" x14ac:dyDescent="0.2">
      <c r="A31" s="1306"/>
      <c r="B31" s="1307"/>
      <c r="C31" s="683" t="s">
        <v>130</v>
      </c>
      <c r="D31" s="1267"/>
      <c r="E31" s="1482">
        <v>9.1</v>
      </c>
      <c r="F31" s="1482"/>
      <c r="G31" s="1482">
        <v>8.3000000000000007</v>
      </c>
      <c r="H31" s="1482"/>
      <c r="I31" s="1482">
        <v>8.9</v>
      </c>
      <c r="J31" s="1482"/>
      <c r="K31" s="1482">
        <v>8.9</v>
      </c>
      <c r="L31" s="1482"/>
      <c r="M31" s="1483">
        <v>7</v>
      </c>
      <c r="N31" s="1483"/>
      <c r="O31" s="1207"/>
      <c r="P31" s="1306"/>
    </row>
    <row r="32" spans="1:16" ht="19.5" customHeight="1" x14ac:dyDescent="0.2">
      <c r="A32" s="1203"/>
      <c r="B32" s="1298"/>
      <c r="C32" s="1438" t="s">
        <v>190</v>
      </c>
      <c r="D32" s="1438"/>
      <c r="E32" s="1476">
        <v>4.2</v>
      </c>
      <c r="F32" s="1476"/>
      <c r="G32" s="1476">
        <v>3.5</v>
      </c>
      <c r="H32" s="1476"/>
      <c r="I32" s="1476">
        <v>3.4</v>
      </c>
      <c r="J32" s="1476"/>
      <c r="K32" s="1476">
        <v>3.2</v>
      </c>
      <c r="L32" s="1476"/>
      <c r="M32" s="1477">
        <v>3.2</v>
      </c>
      <c r="N32" s="1477"/>
      <c r="O32" s="1225"/>
      <c r="P32" s="1203"/>
    </row>
    <row r="33" spans="1:16" s="1308" customFormat="1" ht="13.5" customHeight="1" x14ac:dyDescent="0.2">
      <c r="A33" s="1306"/>
      <c r="B33" s="1309"/>
      <c r="C33" s="683" t="s">
        <v>71</v>
      </c>
      <c r="D33" s="1267"/>
      <c r="E33" s="1471">
        <v>4.0999999999999996</v>
      </c>
      <c r="F33" s="1471"/>
      <c r="G33" s="1471">
        <v>3.4</v>
      </c>
      <c r="H33" s="1471"/>
      <c r="I33" s="1471">
        <v>3.2</v>
      </c>
      <c r="J33" s="1471"/>
      <c r="K33" s="1471">
        <v>3.1</v>
      </c>
      <c r="L33" s="1471"/>
      <c r="M33" s="1472">
        <v>2.9</v>
      </c>
      <c r="N33" s="1472"/>
      <c r="O33" s="1207"/>
      <c r="P33" s="1306"/>
    </row>
    <row r="34" spans="1:16" s="1308" customFormat="1" ht="13.5" customHeight="1" x14ac:dyDescent="0.2">
      <c r="A34" s="1306"/>
      <c r="B34" s="1309"/>
      <c r="C34" s="683" t="s">
        <v>70</v>
      </c>
      <c r="D34" s="1267"/>
      <c r="E34" s="1471">
        <v>4.3</v>
      </c>
      <c r="F34" s="1471"/>
      <c r="G34" s="1471">
        <v>3.6</v>
      </c>
      <c r="H34" s="1471"/>
      <c r="I34" s="1471">
        <v>3.6</v>
      </c>
      <c r="J34" s="1471"/>
      <c r="K34" s="1471">
        <v>3.3</v>
      </c>
      <c r="L34" s="1471"/>
      <c r="M34" s="1472">
        <v>3.4</v>
      </c>
      <c r="N34" s="1472"/>
      <c r="O34" s="1207"/>
      <c r="P34" s="1306"/>
    </row>
    <row r="35" spans="1:16" s="1305" customFormat="1" ht="13.5" customHeight="1" x14ac:dyDescent="0.2">
      <c r="A35" s="1302"/>
      <c r="B35" s="1303"/>
      <c r="C35" s="1191" t="s">
        <v>191</v>
      </c>
      <c r="D35" s="1302"/>
      <c r="E35" s="1484">
        <v>0.20000000000000018</v>
      </c>
      <c r="F35" s="1484"/>
      <c r="G35" s="1484">
        <v>0.20000000000000018</v>
      </c>
      <c r="H35" s="1484"/>
      <c r="I35" s="1484">
        <v>0.39999999999999991</v>
      </c>
      <c r="J35" s="1484"/>
      <c r="K35" s="1484">
        <v>0.19999999999999973</v>
      </c>
      <c r="L35" s="1484"/>
      <c r="M35" s="1485">
        <v>0.5</v>
      </c>
      <c r="N35" s="1485"/>
      <c r="O35" s="1304"/>
      <c r="P35" s="1302"/>
    </row>
    <row r="36" spans="1:16" s="1270" customFormat="1" ht="12.75" customHeight="1" thickBot="1" x14ac:dyDescent="0.25">
      <c r="A36" s="1267"/>
      <c r="B36" s="1310"/>
      <c r="C36" s="686"/>
      <c r="D36" s="1311"/>
      <c r="E36" s="1273"/>
      <c r="F36" s="1312"/>
      <c r="G36" s="1273"/>
      <c r="H36" s="1312"/>
      <c r="I36" s="1273"/>
      <c r="J36" s="1273"/>
      <c r="K36" s="1273"/>
      <c r="L36" s="1273"/>
      <c r="M36" s="1441"/>
      <c r="N36" s="1441"/>
      <c r="O36" s="1220"/>
      <c r="P36" s="1267"/>
    </row>
    <row r="37" spans="1:16" s="1270" customFormat="1" ht="13.5" customHeight="1" thickBot="1" x14ac:dyDescent="0.25">
      <c r="A37" s="1267"/>
      <c r="B37" s="1310"/>
      <c r="C37" s="1479" t="s">
        <v>529</v>
      </c>
      <c r="D37" s="1480"/>
      <c r="E37" s="1480"/>
      <c r="F37" s="1480"/>
      <c r="G37" s="1480"/>
      <c r="H37" s="1480"/>
      <c r="I37" s="1480"/>
      <c r="J37" s="1480"/>
      <c r="K37" s="1480"/>
      <c r="L37" s="1480"/>
      <c r="M37" s="1480"/>
      <c r="N37" s="1481"/>
      <c r="O37" s="1220"/>
      <c r="P37" s="1267"/>
    </row>
    <row r="38" spans="1:16" s="1270" customFormat="1" ht="3" customHeight="1" x14ac:dyDescent="0.2">
      <c r="A38" s="1267"/>
      <c r="B38" s="1310"/>
      <c r="C38" s="1458" t="s">
        <v>157</v>
      </c>
      <c r="D38" s="1459"/>
      <c r="E38" s="1300"/>
      <c r="F38" s="1300"/>
      <c r="G38" s="1300"/>
      <c r="H38" s="1300"/>
      <c r="I38" s="1300"/>
      <c r="J38" s="1300"/>
      <c r="K38" s="1313"/>
      <c r="L38" s="1300"/>
      <c r="M38" s="1300"/>
      <c r="N38" s="1300"/>
      <c r="O38" s="1220"/>
      <c r="P38" s="1267"/>
    </row>
    <row r="39" spans="1:16" ht="12.75" customHeight="1" x14ac:dyDescent="0.2">
      <c r="A39" s="1203"/>
      <c r="B39" s="1298"/>
      <c r="C39" s="1487"/>
      <c r="D39" s="1487"/>
      <c r="E39" s="1214" t="s">
        <v>34</v>
      </c>
      <c r="F39" s="1215" t="s">
        <v>34</v>
      </c>
      <c r="G39" s="1214" t="s">
        <v>34</v>
      </c>
      <c r="H39" s="1215">
        <v>2018</v>
      </c>
      <c r="I39" s="1216"/>
      <c r="J39" s="1215" t="s">
        <v>34</v>
      </c>
      <c r="K39" s="1217" t="s">
        <v>34</v>
      </c>
      <c r="L39" s="1218" t="s">
        <v>34</v>
      </c>
      <c r="M39" s="1218">
        <v>2019</v>
      </c>
      <c r="N39" s="1219"/>
      <c r="O39" s="1199"/>
      <c r="P39" s="1210"/>
    </row>
    <row r="40" spans="1:16" s="1270" customFormat="1" ht="12.75" customHeight="1" x14ac:dyDescent="0.2">
      <c r="A40" s="1267"/>
      <c r="B40" s="1310"/>
      <c r="C40" s="1220"/>
      <c r="D40" s="1220"/>
      <c r="E40" s="1448" t="s">
        <v>637</v>
      </c>
      <c r="F40" s="1448"/>
      <c r="G40" s="1448" t="s">
        <v>638</v>
      </c>
      <c r="H40" s="1448"/>
      <c r="I40" s="1448" t="s">
        <v>639</v>
      </c>
      <c r="J40" s="1448"/>
      <c r="K40" s="1448" t="s">
        <v>640</v>
      </c>
      <c r="L40" s="1448"/>
      <c r="M40" s="1448" t="s">
        <v>637</v>
      </c>
      <c r="N40" s="1448"/>
      <c r="O40" s="1220"/>
      <c r="P40" s="1267"/>
    </row>
    <row r="41" spans="1:16" s="1270" customFormat="1" ht="12.75" customHeight="1" x14ac:dyDescent="0.2">
      <c r="A41" s="1267"/>
      <c r="B41" s="1310"/>
      <c r="C41" s="1220"/>
      <c r="D41" s="1220"/>
      <c r="E41" s="694" t="s">
        <v>158</v>
      </c>
      <c r="F41" s="694" t="s">
        <v>105</v>
      </c>
      <c r="G41" s="694" t="s">
        <v>158</v>
      </c>
      <c r="H41" s="694" t="s">
        <v>105</v>
      </c>
      <c r="I41" s="1118" t="s">
        <v>158</v>
      </c>
      <c r="J41" s="1118" t="s">
        <v>105</v>
      </c>
      <c r="K41" s="1118" t="s">
        <v>158</v>
      </c>
      <c r="L41" s="1118" t="s">
        <v>105</v>
      </c>
      <c r="M41" s="1118" t="s">
        <v>158</v>
      </c>
      <c r="N41" s="1118" t="s">
        <v>105</v>
      </c>
      <c r="O41" s="1220"/>
      <c r="P41" s="1267"/>
    </row>
    <row r="42" spans="1:16" s="1270" customFormat="1" ht="18.75" customHeight="1" x14ac:dyDescent="0.2">
      <c r="A42" s="1267"/>
      <c r="B42" s="1310"/>
      <c r="C42" s="1438" t="s">
        <v>178</v>
      </c>
      <c r="D42" s="1438"/>
      <c r="E42" s="1314">
        <v>410.1</v>
      </c>
      <c r="F42" s="1276">
        <v>100</v>
      </c>
      <c r="G42" s="1314">
        <v>351.8</v>
      </c>
      <c r="H42" s="1276">
        <v>100</v>
      </c>
      <c r="I42" s="1314">
        <v>352.7</v>
      </c>
      <c r="J42" s="1276">
        <v>100</v>
      </c>
      <c r="K42" s="1314">
        <v>349.1</v>
      </c>
      <c r="L42" s="1276">
        <v>100</v>
      </c>
      <c r="M42" s="1315">
        <v>353.6</v>
      </c>
      <c r="N42" s="1277">
        <v>100</v>
      </c>
      <c r="O42" s="1220"/>
      <c r="P42" s="1267"/>
    </row>
    <row r="43" spans="1:16" s="1270" customFormat="1" ht="14.25" customHeight="1" x14ac:dyDescent="0.2">
      <c r="A43" s="1267"/>
      <c r="B43" s="1310"/>
      <c r="C43" s="1316"/>
      <c r="D43" s="1191" t="s">
        <v>71</v>
      </c>
      <c r="E43" s="1317">
        <v>203.4</v>
      </c>
      <c r="F43" s="1278">
        <v>49.597659107534746</v>
      </c>
      <c r="G43" s="1317">
        <v>169.6</v>
      </c>
      <c r="H43" s="1278">
        <v>48.20920977828311</v>
      </c>
      <c r="I43" s="1317">
        <v>164.9</v>
      </c>
      <c r="J43" s="1278">
        <v>46.753614970229663</v>
      </c>
      <c r="K43" s="1317">
        <v>160.69999999999999</v>
      </c>
      <c r="L43" s="1278">
        <v>46.032655399598966</v>
      </c>
      <c r="M43" s="1318">
        <v>158.19999999999999</v>
      </c>
      <c r="N43" s="1279">
        <v>44.739819004524882</v>
      </c>
      <c r="O43" s="1220"/>
      <c r="P43" s="1267"/>
    </row>
    <row r="44" spans="1:16" s="1270" customFormat="1" ht="14.25" customHeight="1" x14ac:dyDescent="0.2">
      <c r="A44" s="1267"/>
      <c r="B44" s="1310"/>
      <c r="C44" s="1316"/>
      <c r="D44" s="1191" t="s">
        <v>70</v>
      </c>
      <c r="E44" s="1317">
        <v>206.7</v>
      </c>
      <c r="F44" s="1278">
        <v>50.402340892465247</v>
      </c>
      <c r="G44" s="1317">
        <v>182.2</v>
      </c>
      <c r="H44" s="1278">
        <v>51.790790221716875</v>
      </c>
      <c r="I44" s="1317">
        <v>187.8</v>
      </c>
      <c r="J44" s="1278">
        <v>53.246385029770352</v>
      </c>
      <c r="K44" s="1317">
        <v>188.4</v>
      </c>
      <c r="L44" s="1278">
        <v>53.967344600401034</v>
      </c>
      <c r="M44" s="1318">
        <v>195.4</v>
      </c>
      <c r="N44" s="1279">
        <v>55.260180995475118</v>
      </c>
      <c r="O44" s="1220"/>
      <c r="P44" s="1267"/>
    </row>
    <row r="45" spans="1:16" s="1270" customFormat="1" ht="18.75" customHeight="1" x14ac:dyDescent="0.2">
      <c r="A45" s="1267"/>
      <c r="B45" s="1310"/>
      <c r="C45" s="683" t="s">
        <v>154</v>
      </c>
      <c r="D45" s="689"/>
      <c r="E45" s="1319">
        <v>79.2</v>
      </c>
      <c r="F45" s="1280">
        <v>19.312362838332113</v>
      </c>
      <c r="G45" s="1320">
        <v>69.2</v>
      </c>
      <c r="H45" s="1280">
        <v>19.670267197271176</v>
      </c>
      <c r="I45" s="1320">
        <v>79.099999999999994</v>
      </c>
      <c r="J45" s="1280">
        <v>22.426991777714772</v>
      </c>
      <c r="K45" s="1320">
        <v>74.599999999999994</v>
      </c>
      <c r="L45" s="1280">
        <v>21.369235176167283</v>
      </c>
      <c r="M45" s="1321">
        <v>64.599999999999994</v>
      </c>
      <c r="N45" s="1281">
        <v>18.269230769230766</v>
      </c>
      <c r="O45" s="1220"/>
      <c r="P45" s="1267"/>
    </row>
    <row r="46" spans="1:16" s="1270" customFormat="1" ht="14.25" customHeight="1" x14ac:dyDescent="0.2">
      <c r="A46" s="1267"/>
      <c r="B46" s="1310"/>
      <c r="C46" s="686"/>
      <c r="D46" s="1282" t="s">
        <v>71</v>
      </c>
      <c r="E46" s="1322">
        <v>46.7</v>
      </c>
      <c r="F46" s="1278">
        <v>58.964646464646464</v>
      </c>
      <c r="G46" s="1323">
        <v>33.9</v>
      </c>
      <c r="H46" s="1278">
        <v>48.98843930635838</v>
      </c>
      <c r="I46" s="1323">
        <v>41.4</v>
      </c>
      <c r="J46" s="1278">
        <v>52.338811630847026</v>
      </c>
      <c r="K46" s="1323">
        <v>38.9</v>
      </c>
      <c r="L46" s="1278">
        <v>52.144772117962468</v>
      </c>
      <c r="M46" s="1324">
        <v>27.6</v>
      </c>
      <c r="N46" s="1279">
        <v>42.724458204334368</v>
      </c>
      <c r="O46" s="1220"/>
      <c r="P46" s="1267"/>
    </row>
    <row r="47" spans="1:16" s="1270" customFormat="1" ht="14.25" customHeight="1" x14ac:dyDescent="0.2">
      <c r="A47" s="1267"/>
      <c r="B47" s="1310"/>
      <c r="C47" s="686"/>
      <c r="D47" s="1282" t="s">
        <v>70</v>
      </c>
      <c r="E47" s="1322">
        <v>32.5</v>
      </c>
      <c r="F47" s="1278">
        <v>41.035353535353536</v>
      </c>
      <c r="G47" s="1323">
        <v>35.299999999999997</v>
      </c>
      <c r="H47" s="1278">
        <v>51.011560693641613</v>
      </c>
      <c r="I47" s="1323">
        <v>37.700000000000003</v>
      </c>
      <c r="J47" s="1278">
        <v>47.661188369152981</v>
      </c>
      <c r="K47" s="1323">
        <v>35.700000000000003</v>
      </c>
      <c r="L47" s="1278">
        <v>47.855227882037546</v>
      </c>
      <c r="M47" s="1324">
        <v>36.9</v>
      </c>
      <c r="N47" s="1279">
        <v>57.120743034055735</v>
      </c>
      <c r="O47" s="1220"/>
      <c r="P47" s="1267"/>
    </row>
    <row r="48" spans="1:16" s="1270" customFormat="1" ht="18.75" customHeight="1" x14ac:dyDescent="0.2">
      <c r="A48" s="1267"/>
      <c r="B48" s="1310"/>
      <c r="C48" s="683" t="s">
        <v>524</v>
      </c>
      <c r="D48" s="689"/>
      <c r="E48" s="1319">
        <v>91.7</v>
      </c>
      <c r="F48" s="1280">
        <v>22.360399902462813</v>
      </c>
      <c r="G48" s="1320">
        <v>71.400000000000006</v>
      </c>
      <c r="H48" s="1280">
        <v>20.295622512791358</v>
      </c>
      <c r="I48" s="1320">
        <v>69.8</v>
      </c>
      <c r="J48" s="1280">
        <v>19.790189963141479</v>
      </c>
      <c r="K48" s="1320">
        <v>73.5</v>
      </c>
      <c r="L48" s="1280">
        <v>21.054139215124604</v>
      </c>
      <c r="M48" s="1321">
        <v>76</v>
      </c>
      <c r="N48" s="1281">
        <v>21.493212669683256</v>
      </c>
      <c r="O48" s="1220"/>
      <c r="P48" s="1267"/>
    </row>
    <row r="49" spans="1:16" s="1270" customFormat="1" ht="14.25" customHeight="1" x14ac:dyDescent="0.2">
      <c r="A49" s="1267"/>
      <c r="B49" s="1310"/>
      <c r="C49" s="686"/>
      <c r="D49" s="1282" t="s">
        <v>71</v>
      </c>
      <c r="E49" s="1323">
        <v>46.6</v>
      </c>
      <c r="F49" s="1278">
        <v>50.817884405670668</v>
      </c>
      <c r="G49" s="1323">
        <v>36.4</v>
      </c>
      <c r="H49" s="1278">
        <v>50.980392156862742</v>
      </c>
      <c r="I49" s="1323">
        <v>29.8</v>
      </c>
      <c r="J49" s="1278">
        <v>42.693409742120345</v>
      </c>
      <c r="K49" s="1323">
        <v>34</v>
      </c>
      <c r="L49" s="1278">
        <v>46.258503401360542</v>
      </c>
      <c r="M49" s="1324">
        <v>29.9</v>
      </c>
      <c r="N49" s="1279">
        <v>39.342105263157897</v>
      </c>
      <c r="O49" s="1220"/>
      <c r="P49" s="1267"/>
    </row>
    <row r="50" spans="1:16" s="1270" customFormat="1" ht="14.25" customHeight="1" x14ac:dyDescent="0.2">
      <c r="A50" s="1267"/>
      <c r="B50" s="1310"/>
      <c r="C50" s="686"/>
      <c r="D50" s="1282" t="s">
        <v>70</v>
      </c>
      <c r="E50" s="1322">
        <v>45.2</v>
      </c>
      <c r="F50" s="1278">
        <v>49.291166848418762</v>
      </c>
      <c r="G50" s="1323">
        <v>35</v>
      </c>
      <c r="H50" s="1278">
        <v>49.019607843137251</v>
      </c>
      <c r="I50" s="1323">
        <v>40</v>
      </c>
      <c r="J50" s="1278">
        <v>57.306590257879662</v>
      </c>
      <c r="K50" s="1323">
        <v>39.5</v>
      </c>
      <c r="L50" s="1278">
        <v>53.741496598639458</v>
      </c>
      <c r="M50" s="1324">
        <v>46.1</v>
      </c>
      <c r="N50" s="1279">
        <v>60.65789473684211</v>
      </c>
      <c r="O50" s="1220"/>
      <c r="P50" s="1267"/>
    </row>
    <row r="51" spans="1:16" s="1270" customFormat="1" ht="18.75" customHeight="1" x14ac:dyDescent="0.2">
      <c r="A51" s="1267"/>
      <c r="B51" s="1310"/>
      <c r="C51" s="683" t="s">
        <v>525</v>
      </c>
      <c r="D51" s="689"/>
      <c r="E51" s="1319">
        <v>89</v>
      </c>
      <c r="F51" s="1280">
        <v>21.70202389661058</v>
      </c>
      <c r="G51" s="1320">
        <v>85.1</v>
      </c>
      <c r="H51" s="1280">
        <v>24.189880613985217</v>
      </c>
      <c r="I51" s="1320">
        <v>77.900000000000006</v>
      </c>
      <c r="J51" s="1280">
        <v>22.086759285511771</v>
      </c>
      <c r="K51" s="1320">
        <v>72.3</v>
      </c>
      <c r="L51" s="1280">
        <v>20.710398166714405</v>
      </c>
      <c r="M51" s="1321">
        <v>75.7</v>
      </c>
      <c r="N51" s="1281">
        <v>21.408371040723981</v>
      </c>
      <c r="O51" s="1220"/>
      <c r="P51" s="1267"/>
    </row>
    <row r="52" spans="1:16" s="1270" customFormat="1" ht="14.25" customHeight="1" x14ac:dyDescent="0.2">
      <c r="A52" s="1267"/>
      <c r="B52" s="1310"/>
      <c r="C52" s="686"/>
      <c r="D52" s="1282" t="s">
        <v>71</v>
      </c>
      <c r="E52" s="1323">
        <v>34.799999999999997</v>
      </c>
      <c r="F52" s="1278">
        <v>39.101123595505612</v>
      </c>
      <c r="G52" s="1323">
        <v>36.1</v>
      </c>
      <c r="H52" s="1278">
        <v>42.420681551116338</v>
      </c>
      <c r="I52" s="1323">
        <v>34.4</v>
      </c>
      <c r="J52" s="1278">
        <v>44.159178433889593</v>
      </c>
      <c r="K52" s="1323">
        <v>27.1</v>
      </c>
      <c r="L52" s="1278">
        <v>37.482710926694338</v>
      </c>
      <c r="M52" s="1324">
        <v>30</v>
      </c>
      <c r="N52" s="1279">
        <v>39.63011889035667</v>
      </c>
      <c r="O52" s="1220"/>
      <c r="P52" s="1267"/>
    </row>
    <row r="53" spans="1:16" s="1270" customFormat="1" ht="14.25" customHeight="1" x14ac:dyDescent="0.2">
      <c r="A53" s="1267"/>
      <c r="B53" s="1310"/>
      <c r="C53" s="686"/>
      <c r="D53" s="1282" t="s">
        <v>70</v>
      </c>
      <c r="E53" s="1323">
        <v>54.2</v>
      </c>
      <c r="F53" s="1278">
        <v>60.898876404494388</v>
      </c>
      <c r="G53" s="1323">
        <v>48.9</v>
      </c>
      <c r="H53" s="1278">
        <v>57.46180963572268</v>
      </c>
      <c r="I53" s="1323">
        <v>43.5</v>
      </c>
      <c r="J53" s="1278">
        <v>55.840821566110399</v>
      </c>
      <c r="K53" s="1323">
        <v>45.2</v>
      </c>
      <c r="L53" s="1278">
        <v>62.517289073305683</v>
      </c>
      <c r="M53" s="1324">
        <v>45.7</v>
      </c>
      <c r="N53" s="1279">
        <v>60.36988110964333</v>
      </c>
      <c r="O53" s="1220"/>
      <c r="P53" s="1267"/>
    </row>
    <row r="54" spans="1:16" s="1270" customFormat="1" ht="18.75" customHeight="1" x14ac:dyDescent="0.2">
      <c r="A54" s="1267"/>
      <c r="B54" s="1310"/>
      <c r="C54" s="683" t="s">
        <v>156</v>
      </c>
      <c r="D54" s="689"/>
      <c r="E54" s="1320">
        <v>150.1</v>
      </c>
      <c r="F54" s="1280">
        <v>36.600829066081445</v>
      </c>
      <c r="G54" s="1320">
        <v>126.2</v>
      </c>
      <c r="H54" s="1280">
        <v>35.872654917566798</v>
      </c>
      <c r="I54" s="1320">
        <v>125.9</v>
      </c>
      <c r="J54" s="1280">
        <v>35.696058973631985</v>
      </c>
      <c r="K54" s="1320">
        <v>128.69999999999999</v>
      </c>
      <c r="L54" s="1280">
        <v>36.866227441993694</v>
      </c>
      <c r="M54" s="1321">
        <v>137.4</v>
      </c>
      <c r="N54" s="1281">
        <v>38.857466063348419</v>
      </c>
      <c r="O54" s="1220"/>
      <c r="P54" s="1267"/>
    </row>
    <row r="55" spans="1:16" s="1270" customFormat="1" ht="14.25" customHeight="1" x14ac:dyDescent="0.2">
      <c r="A55" s="1267"/>
      <c r="B55" s="1310"/>
      <c r="C55" s="686"/>
      <c r="D55" s="1282" t="s">
        <v>71</v>
      </c>
      <c r="E55" s="1323">
        <v>75.3</v>
      </c>
      <c r="F55" s="1278">
        <v>50.16655562958028</v>
      </c>
      <c r="G55" s="1323">
        <v>63.2</v>
      </c>
      <c r="H55" s="1278">
        <v>50.079239302694134</v>
      </c>
      <c r="I55" s="1323">
        <v>59.3</v>
      </c>
      <c r="J55" s="1278">
        <v>47.100873709293083</v>
      </c>
      <c r="K55" s="1323">
        <v>60.7</v>
      </c>
      <c r="L55" s="1278">
        <v>47.163947163947171</v>
      </c>
      <c r="M55" s="1324">
        <v>70.7</v>
      </c>
      <c r="N55" s="1279">
        <v>51.455604075691411</v>
      </c>
      <c r="O55" s="1220"/>
      <c r="P55" s="1267"/>
    </row>
    <row r="56" spans="1:16" s="1270" customFormat="1" ht="14.25" customHeight="1" x14ac:dyDescent="0.2">
      <c r="A56" s="1267"/>
      <c r="B56" s="1310"/>
      <c r="C56" s="686"/>
      <c r="D56" s="1282" t="s">
        <v>70</v>
      </c>
      <c r="E56" s="1323">
        <v>74.900000000000006</v>
      </c>
      <c r="F56" s="1278">
        <v>49.900066622251835</v>
      </c>
      <c r="G56" s="1323">
        <v>63</v>
      </c>
      <c r="H56" s="1278">
        <v>49.920760697305859</v>
      </c>
      <c r="I56" s="1323">
        <v>66.599999999999994</v>
      </c>
      <c r="J56" s="1278">
        <v>52.899126290706903</v>
      </c>
      <c r="K56" s="1323">
        <v>68.099999999999994</v>
      </c>
      <c r="L56" s="1278">
        <v>52.913752913752909</v>
      </c>
      <c r="M56" s="1324">
        <v>66.7</v>
      </c>
      <c r="N56" s="1279">
        <v>48.544395924308589</v>
      </c>
      <c r="O56" s="1220"/>
      <c r="P56" s="1267"/>
    </row>
    <row r="57" spans="1:16" s="750" customFormat="1" ht="12" customHeight="1" x14ac:dyDescent="0.2">
      <c r="A57" s="765"/>
      <c r="B57" s="766"/>
      <c r="C57" s="767" t="s">
        <v>479</v>
      </c>
      <c r="D57" s="768"/>
      <c r="E57" s="769"/>
      <c r="F57" s="1248"/>
      <c r="G57" s="769"/>
      <c r="H57" s="1248"/>
      <c r="I57" s="769"/>
      <c r="J57" s="1248"/>
      <c r="K57" s="769"/>
      <c r="L57" s="1248"/>
      <c r="M57" s="769"/>
      <c r="N57" s="1248"/>
      <c r="O57" s="770"/>
      <c r="P57" s="761"/>
    </row>
    <row r="58" spans="1:16" s="1328" customFormat="1" ht="13.5" customHeight="1" x14ac:dyDescent="0.2">
      <c r="A58" s="1325"/>
      <c r="B58" s="1326"/>
      <c r="C58" s="1250" t="s">
        <v>389</v>
      </c>
      <c r="D58" s="686"/>
      <c r="E58" s="1486" t="s">
        <v>87</v>
      </c>
      <c r="F58" s="1486"/>
      <c r="G58" s="1486"/>
      <c r="H58" s="1486"/>
      <c r="I58" s="1486"/>
      <c r="J58" s="1486"/>
      <c r="K58" s="1486"/>
      <c r="L58" s="1486"/>
      <c r="M58" s="1486"/>
      <c r="N58" s="1486"/>
      <c r="O58" s="1327"/>
      <c r="P58" s="1325"/>
    </row>
    <row r="59" spans="1:16" ht="13.5" customHeight="1" x14ac:dyDescent="0.2">
      <c r="A59" s="1203"/>
      <c r="B59" s="1329">
        <v>8</v>
      </c>
      <c r="C59" s="1452">
        <v>43586</v>
      </c>
      <c r="D59" s="1452"/>
      <c r="E59" s="1199"/>
      <c r="F59" s="1199"/>
      <c r="G59" s="1199"/>
      <c r="H59" s="1199"/>
      <c r="I59" s="1199"/>
      <c r="J59" s="1199"/>
      <c r="K59" s="1199"/>
      <c r="L59" s="1199"/>
      <c r="M59" s="1199"/>
      <c r="N59" s="1199"/>
      <c r="O59" s="1206"/>
      <c r="P59" s="1203"/>
    </row>
  </sheetData>
  <mergeCells count="163">
    <mergeCell ref="C42:D42"/>
    <mergeCell ref="E58:N58"/>
    <mergeCell ref="C59:D59"/>
    <mergeCell ref="C37:N37"/>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s>
  <conditionalFormatting sqref="E7:N7 E40:N40">
    <cfRule type="cellIs" dxfId="151"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S62"/>
  <sheetViews>
    <sheetView zoomScaleNormal="100" workbookViewId="0"/>
  </sheetViews>
  <sheetFormatPr defaultRowHeight="12.75" x14ac:dyDescent="0.2"/>
  <cols>
    <col min="1" max="1" width="1" style="131" customWidth="1"/>
    <col min="2" max="2" width="2.5703125" style="131" customWidth="1"/>
    <col min="3" max="3" width="1" style="131" customWidth="1"/>
    <col min="4" max="4" width="24.7109375" style="131" customWidth="1"/>
    <col min="5" max="17" width="5.42578125" style="131" customWidth="1"/>
    <col min="18" max="18" width="2.5703125" style="131" customWidth="1"/>
    <col min="19" max="19" width="1" style="131" customWidth="1"/>
    <col min="20" max="16384" width="9.140625" style="131"/>
  </cols>
  <sheetData>
    <row r="1" spans="1:19" ht="13.5" customHeight="1" x14ac:dyDescent="0.2">
      <c r="A1" s="130"/>
      <c r="B1" s="1493" t="s">
        <v>390</v>
      </c>
      <c r="C1" s="1493"/>
      <c r="D1" s="1493"/>
      <c r="E1" s="132"/>
      <c r="F1" s="132"/>
      <c r="G1" s="132"/>
      <c r="H1" s="132"/>
      <c r="I1" s="132"/>
      <c r="J1" s="132"/>
      <c r="K1" s="132"/>
      <c r="L1" s="132"/>
      <c r="M1" s="132"/>
      <c r="N1" s="132"/>
      <c r="O1" s="132"/>
      <c r="P1" s="132"/>
      <c r="Q1" s="132"/>
      <c r="R1" s="132"/>
      <c r="S1" s="130"/>
    </row>
    <row r="2" spans="1:19" ht="6" customHeight="1" x14ac:dyDescent="0.2">
      <c r="A2" s="130"/>
      <c r="B2" s="551"/>
      <c r="C2" s="551"/>
      <c r="D2" s="551"/>
      <c r="E2" s="219"/>
      <c r="F2" s="219"/>
      <c r="G2" s="219"/>
      <c r="H2" s="219"/>
      <c r="I2" s="219"/>
      <c r="J2" s="219"/>
      <c r="K2" s="219"/>
      <c r="L2" s="219"/>
      <c r="M2" s="219"/>
      <c r="N2" s="219"/>
      <c r="O2" s="219"/>
      <c r="P2" s="219"/>
      <c r="Q2" s="219"/>
      <c r="R2" s="220"/>
      <c r="S2" s="132"/>
    </row>
    <row r="3" spans="1:19" ht="10.5" customHeight="1" thickBot="1" x14ac:dyDescent="0.25">
      <c r="A3" s="130"/>
      <c r="B3" s="132"/>
      <c r="C3" s="132"/>
      <c r="D3" s="132"/>
      <c r="E3" s="525"/>
      <c r="F3" s="525"/>
      <c r="G3" s="132"/>
      <c r="H3" s="132"/>
      <c r="I3" s="132"/>
      <c r="J3" s="132"/>
      <c r="K3" s="132"/>
      <c r="L3" s="132"/>
      <c r="M3" s="132"/>
      <c r="N3" s="132"/>
      <c r="O3" s="132"/>
      <c r="P3" s="525"/>
      <c r="Q3" s="525" t="s">
        <v>69</v>
      </c>
      <c r="R3" s="221"/>
      <c r="S3" s="132"/>
    </row>
    <row r="4" spans="1:19" ht="13.5" customHeight="1" thickBot="1" x14ac:dyDescent="0.25">
      <c r="A4" s="130"/>
      <c r="B4" s="132"/>
      <c r="C4" s="357" t="s">
        <v>391</v>
      </c>
      <c r="D4" s="362"/>
      <c r="E4" s="363"/>
      <c r="F4" s="363"/>
      <c r="G4" s="363"/>
      <c r="H4" s="363"/>
      <c r="I4" s="363"/>
      <c r="J4" s="363"/>
      <c r="K4" s="363"/>
      <c r="L4" s="363"/>
      <c r="M4" s="363"/>
      <c r="N4" s="363"/>
      <c r="O4" s="363"/>
      <c r="P4" s="363"/>
      <c r="Q4" s="364"/>
      <c r="R4" s="221"/>
      <c r="S4" s="132"/>
    </row>
    <row r="5" spans="1:19" ht="12" customHeight="1" x14ac:dyDescent="0.2">
      <c r="A5" s="130"/>
      <c r="B5" s="132"/>
      <c r="C5" s="816" t="s">
        <v>77</v>
      </c>
      <c r="D5" s="816"/>
      <c r="E5" s="177"/>
      <c r="F5" s="177"/>
      <c r="G5" s="177"/>
      <c r="H5" s="177"/>
      <c r="I5" s="177"/>
      <c r="J5" s="177"/>
      <c r="K5" s="177"/>
      <c r="L5" s="177"/>
      <c r="M5" s="177"/>
      <c r="N5" s="177"/>
      <c r="O5" s="177"/>
      <c r="P5" s="177"/>
      <c r="Q5" s="177"/>
      <c r="R5" s="221"/>
      <c r="S5" s="132"/>
    </row>
    <row r="6" spans="1:19" s="91" customFormat="1" ht="13.5" customHeight="1" x14ac:dyDescent="0.2">
      <c r="A6" s="156"/>
      <c r="B6" s="165"/>
      <c r="C6" s="1488" t="s">
        <v>126</v>
      </c>
      <c r="D6" s="1489"/>
      <c r="E6" s="1489"/>
      <c r="F6" s="1489"/>
      <c r="G6" s="1489"/>
      <c r="H6" s="1489"/>
      <c r="I6" s="1489"/>
      <c r="J6" s="1489"/>
      <c r="K6" s="1489"/>
      <c r="L6" s="1489"/>
      <c r="M6" s="1489"/>
      <c r="N6" s="1489"/>
      <c r="O6" s="1489"/>
      <c r="P6" s="1489"/>
      <c r="Q6" s="1490"/>
      <c r="R6" s="221"/>
      <c r="S6" s="2"/>
    </row>
    <row r="7" spans="1:19" s="91" customFormat="1" ht="3.75" customHeight="1" x14ac:dyDescent="0.2">
      <c r="A7" s="156"/>
      <c r="B7" s="165"/>
      <c r="C7" s="817"/>
      <c r="D7" s="817"/>
      <c r="E7" s="818"/>
      <c r="F7" s="818"/>
      <c r="G7" s="818"/>
      <c r="H7" s="818"/>
      <c r="I7" s="818"/>
      <c r="J7" s="818"/>
      <c r="K7" s="818"/>
      <c r="L7" s="818"/>
      <c r="M7" s="818"/>
      <c r="N7" s="818"/>
      <c r="O7" s="818"/>
      <c r="P7" s="818"/>
      <c r="Q7" s="818"/>
      <c r="R7" s="221"/>
      <c r="S7" s="2"/>
    </row>
    <row r="8" spans="1:19" s="91" customFormat="1" ht="13.5" customHeight="1" x14ac:dyDescent="0.2">
      <c r="A8" s="156"/>
      <c r="B8" s="165"/>
      <c r="C8" s="818"/>
      <c r="D8" s="818"/>
      <c r="E8" s="1495">
        <v>2018</v>
      </c>
      <c r="F8" s="1495"/>
      <c r="G8" s="1495"/>
      <c r="H8" s="1495"/>
      <c r="I8" s="1495"/>
      <c r="J8" s="1495"/>
      <c r="K8" s="1495"/>
      <c r="L8" s="1495"/>
      <c r="M8" s="1496"/>
      <c r="N8" s="1497">
        <v>2019</v>
      </c>
      <c r="O8" s="1498"/>
      <c r="P8" s="1498"/>
      <c r="Q8" s="1498"/>
      <c r="R8" s="221"/>
      <c r="S8" s="2"/>
    </row>
    <row r="9" spans="1:19" ht="12.75" customHeight="1" x14ac:dyDescent="0.2">
      <c r="A9" s="130"/>
      <c r="B9" s="132"/>
      <c r="C9" s="1494"/>
      <c r="D9" s="1494"/>
      <c r="E9" s="650" t="s">
        <v>101</v>
      </c>
      <c r="F9" s="650" t="s">
        <v>100</v>
      </c>
      <c r="G9" s="650" t="s">
        <v>99</v>
      </c>
      <c r="H9" s="650" t="s">
        <v>98</v>
      </c>
      <c r="I9" s="650" t="s">
        <v>97</v>
      </c>
      <c r="J9" s="650" t="s">
        <v>96</v>
      </c>
      <c r="K9" s="650" t="s">
        <v>95</v>
      </c>
      <c r="L9" s="650" t="s">
        <v>94</v>
      </c>
      <c r="M9" s="650" t="s">
        <v>93</v>
      </c>
      <c r="N9" s="1119" t="s">
        <v>92</v>
      </c>
      <c r="O9" s="1381" t="s">
        <v>103</v>
      </c>
      <c r="P9" s="650" t="s">
        <v>102</v>
      </c>
      <c r="Q9" s="1119" t="s">
        <v>101</v>
      </c>
      <c r="R9" s="221"/>
      <c r="S9" s="132"/>
    </row>
    <row r="10" spans="1:19" ht="3.75" customHeight="1" x14ac:dyDescent="0.2">
      <c r="A10" s="130"/>
      <c r="B10" s="132"/>
      <c r="C10" s="776"/>
      <c r="D10" s="776"/>
      <c r="E10" s="774"/>
      <c r="F10" s="774"/>
      <c r="G10" s="774"/>
      <c r="H10" s="774"/>
      <c r="I10" s="774"/>
      <c r="J10" s="774"/>
      <c r="K10" s="774"/>
      <c r="L10" s="774"/>
      <c r="M10" s="774"/>
      <c r="N10" s="774"/>
      <c r="O10" s="774"/>
      <c r="P10" s="774"/>
      <c r="Q10" s="774"/>
      <c r="R10" s="221"/>
      <c r="S10" s="132"/>
    </row>
    <row r="11" spans="1:19" ht="13.5" customHeight="1" x14ac:dyDescent="0.2">
      <c r="A11" s="130"/>
      <c r="B11" s="132"/>
      <c r="C11" s="1491" t="s">
        <v>376</v>
      </c>
      <c r="D11" s="1492"/>
      <c r="E11" s="775"/>
      <c r="F11" s="775"/>
      <c r="G11" s="775"/>
      <c r="H11" s="775"/>
      <c r="I11" s="775"/>
      <c r="J11" s="775"/>
      <c r="K11" s="775"/>
      <c r="L11" s="775"/>
      <c r="M11" s="775"/>
      <c r="N11" s="775"/>
      <c r="O11" s="775"/>
      <c r="P11" s="775"/>
      <c r="Q11" s="775"/>
      <c r="R11" s="221"/>
      <c r="S11" s="132"/>
    </row>
    <row r="12" spans="1:19" s="164" customFormat="1" ht="13.5" customHeight="1" x14ac:dyDescent="0.2">
      <c r="A12" s="156"/>
      <c r="B12" s="165"/>
      <c r="D12" s="821" t="s">
        <v>67</v>
      </c>
      <c r="E12" s="777">
        <v>47</v>
      </c>
      <c r="F12" s="777">
        <v>41</v>
      </c>
      <c r="G12" s="777">
        <v>36</v>
      </c>
      <c r="H12" s="777">
        <v>35</v>
      </c>
      <c r="I12" s="777">
        <v>33</v>
      </c>
      <c r="J12" s="777">
        <v>36</v>
      </c>
      <c r="K12" s="777">
        <v>47</v>
      </c>
      <c r="L12" s="777">
        <v>60</v>
      </c>
      <c r="M12" s="777">
        <v>73</v>
      </c>
      <c r="N12" s="777">
        <v>69</v>
      </c>
      <c r="O12" s="777">
        <v>72</v>
      </c>
      <c r="P12" s="777">
        <v>66</v>
      </c>
      <c r="Q12" s="777">
        <v>62</v>
      </c>
      <c r="R12" s="221"/>
      <c r="S12" s="132"/>
    </row>
    <row r="13" spans="1:19" s="153" customFormat="1" ht="18.75" customHeight="1" x14ac:dyDescent="0.2">
      <c r="A13" s="156"/>
      <c r="B13" s="165"/>
      <c r="C13" s="550"/>
      <c r="D13" s="222"/>
      <c r="E13" s="158"/>
      <c r="F13" s="158"/>
      <c r="G13" s="158"/>
      <c r="H13" s="158"/>
      <c r="I13" s="158"/>
      <c r="J13" s="158"/>
      <c r="K13" s="158"/>
      <c r="L13" s="158"/>
      <c r="M13" s="158"/>
      <c r="N13" s="158"/>
      <c r="O13" s="158"/>
      <c r="P13" s="158"/>
      <c r="Q13" s="158"/>
      <c r="R13" s="221"/>
      <c r="S13" s="132"/>
    </row>
    <row r="14" spans="1:19" s="153" customFormat="1" ht="13.5" customHeight="1" x14ac:dyDescent="0.2">
      <c r="A14" s="156"/>
      <c r="B14" s="165"/>
      <c r="C14" s="1491" t="s">
        <v>142</v>
      </c>
      <c r="D14" s="1492"/>
      <c r="E14" s="158"/>
      <c r="F14" s="158"/>
      <c r="G14" s="158"/>
      <c r="H14" s="158"/>
      <c r="I14" s="158"/>
      <c r="J14" s="158"/>
      <c r="K14" s="158"/>
      <c r="L14" s="158"/>
      <c r="M14" s="158"/>
      <c r="N14" s="158"/>
      <c r="O14" s="158"/>
      <c r="P14" s="158"/>
      <c r="Q14" s="158"/>
      <c r="R14" s="221"/>
      <c r="S14" s="132"/>
    </row>
    <row r="15" spans="1:19" s="160" customFormat="1" ht="13.5" customHeight="1" x14ac:dyDescent="0.2">
      <c r="A15" s="156"/>
      <c r="B15" s="165"/>
      <c r="D15" s="821" t="s">
        <v>67</v>
      </c>
      <c r="E15" s="810">
        <v>1088</v>
      </c>
      <c r="F15" s="810">
        <v>665</v>
      </c>
      <c r="G15" s="810">
        <v>425</v>
      </c>
      <c r="H15" s="810">
        <v>547</v>
      </c>
      <c r="I15" s="810">
        <v>456</v>
      </c>
      <c r="J15" s="810">
        <v>752</v>
      </c>
      <c r="K15" s="810">
        <v>1104</v>
      </c>
      <c r="L15" s="810">
        <v>1284</v>
      </c>
      <c r="M15" s="810">
        <v>1784</v>
      </c>
      <c r="N15" s="810">
        <v>1435</v>
      </c>
      <c r="O15" s="810">
        <v>1532</v>
      </c>
      <c r="P15" s="810">
        <v>1532</v>
      </c>
      <c r="Q15" s="810">
        <v>1500</v>
      </c>
      <c r="R15" s="224"/>
      <c r="S15" s="154"/>
    </row>
    <row r="16" spans="1:19" s="136" customFormat="1" ht="26.25" customHeight="1" x14ac:dyDescent="0.2">
      <c r="A16" s="835"/>
      <c r="B16" s="135"/>
      <c r="C16" s="836"/>
      <c r="D16" s="837" t="s">
        <v>625</v>
      </c>
      <c r="E16" s="838">
        <v>918</v>
      </c>
      <c r="F16" s="838">
        <v>525</v>
      </c>
      <c r="G16" s="838">
        <v>267</v>
      </c>
      <c r="H16" s="838">
        <v>342</v>
      </c>
      <c r="I16" s="838">
        <v>328</v>
      </c>
      <c r="J16" s="838">
        <v>557</v>
      </c>
      <c r="K16" s="838">
        <v>773</v>
      </c>
      <c r="L16" s="838">
        <v>1090</v>
      </c>
      <c r="M16" s="838">
        <v>1617</v>
      </c>
      <c r="N16" s="838">
        <v>1273</v>
      </c>
      <c r="O16" s="838">
        <v>1360</v>
      </c>
      <c r="P16" s="838">
        <v>1406</v>
      </c>
      <c r="Q16" s="838">
        <v>1358</v>
      </c>
      <c r="R16" s="833"/>
      <c r="S16" s="135"/>
    </row>
    <row r="17" spans="1:19" s="153" customFormat="1" ht="18.75" customHeight="1" x14ac:dyDescent="0.2">
      <c r="A17" s="156"/>
      <c r="B17" s="152"/>
      <c r="C17" s="550" t="s">
        <v>232</v>
      </c>
      <c r="D17" s="839" t="s">
        <v>626</v>
      </c>
      <c r="E17" s="830">
        <v>170</v>
      </c>
      <c r="F17" s="830">
        <v>140</v>
      </c>
      <c r="G17" s="830">
        <v>158</v>
      </c>
      <c r="H17" s="830">
        <v>205</v>
      </c>
      <c r="I17" s="830">
        <v>128</v>
      </c>
      <c r="J17" s="830">
        <v>195</v>
      </c>
      <c r="K17" s="830">
        <v>331</v>
      </c>
      <c r="L17" s="830">
        <v>194</v>
      </c>
      <c r="M17" s="830">
        <v>167</v>
      </c>
      <c r="N17" s="830">
        <v>162</v>
      </c>
      <c r="O17" s="830">
        <v>172</v>
      </c>
      <c r="P17" s="830">
        <v>126</v>
      </c>
      <c r="Q17" s="830">
        <v>142</v>
      </c>
      <c r="R17" s="221"/>
      <c r="S17" s="132"/>
    </row>
    <row r="18" spans="1:19" s="153" customFormat="1" x14ac:dyDescent="0.2">
      <c r="A18" s="156"/>
      <c r="B18" s="152"/>
      <c r="C18" s="550"/>
      <c r="D18" s="1098"/>
      <c r="E18" s="1098"/>
      <c r="F18" s="1098"/>
      <c r="G18" s="1098"/>
      <c r="H18" s="1098"/>
      <c r="I18" s="1098"/>
      <c r="J18" s="1098"/>
      <c r="K18" s="1098"/>
      <c r="L18" s="1098"/>
      <c r="M18" s="1098"/>
      <c r="N18" s="1098"/>
      <c r="O18" s="1098"/>
      <c r="P18" s="1098"/>
      <c r="Q18" s="1098"/>
      <c r="R18" s="221"/>
      <c r="S18" s="132"/>
    </row>
    <row r="19" spans="1:19" s="153" customFormat="1" ht="13.5" customHeight="1" x14ac:dyDescent="0.2">
      <c r="A19" s="156"/>
      <c r="B19" s="152"/>
      <c r="C19" s="550"/>
      <c r="D19" s="225"/>
      <c r="E19" s="148"/>
      <c r="F19" s="148"/>
      <c r="G19" s="148"/>
      <c r="H19" s="148"/>
      <c r="I19" s="148"/>
      <c r="J19" s="148"/>
      <c r="K19" s="148"/>
      <c r="L19" s="148"/>
      <c r="M19" s="148"/>
      <c r="N19" s="148"/>
      <c r="O19" s="148"/>
      <c r="P19" s="148"/>
      <c r="Q19" s="148"/>
      <c r="R19" s="221"/>
      <c r="S19" s="132"/>
    </row>
    <row r="20" spans="1:19" s="153" customFormat="1" ht="13.5" customHeight="1" x14ac:dyDescent="0.2">
      <c r="A20" s="156"/>
      <c r="B20" s="152"/>
      <c r="C20" s="550"/>
      <c r="D20" s="440"/>
      <c r="E20" s="159"/>
      <c r="F20" s="159"/>
      <c r="G20" s="159"/>
      <c r="H20" s="159"/>
      <c r="I20" s="159"/>
      <c r="J20" s="159"/>
      <c r="K20" s="159"/>
      <c r="L20" s="159"/>
      <c r="M20" s="159"/>
      <c r="N20" s="159"/>
      <c r="O20" s="159"/>
      <c r="P20" s="159"/>
      <c r="Q20" s="159"/>
      <c r="R20" s="221"/>
      <c r="S20" s="132"/>
    </row>
    <row r="21" spans="1:19" s="153" customFormat="1" ht="13.5" customHeight="1" x14ac:dyDescent="0.2">
      <c r="A21" s="156"/>
      <c r="B21" s="152"/>
      <c r="C21" s="550"/>
      <c r="D21" s="440"/>
      <c r="E21" s="159"/>
      <c r="F21" s="159"/>
      <c r="G21" s="159"/>
      <c r="H21" s="159"/>
      <c r="I21" s="159"/>
      <c r="J21" s="159"/>
      <c r="K21" s="159"/>
      <c r="L21" s="159"/>
      <c r="M21" s="159"/>
      <c r="N21" s="159"/>
      <c r="O21" s="159"/>
      <c r="P21" s="159"/>
      <c r="Q21" s="159"/>
      <c r="R21" s="221"/>
      <c r="S21" s="132"/>
    </row>
    <row r="22" spans="1:19" s="153" customFormat="1" ht="13.5" customHeight="1" x14ac:dyDescent="0.2">
      <c r="A22" s="151"/>
      <c r="B22" s="152"/>
      <c r="C22" s="550"/>
      <c r="D22" s="440"/>
      <c r="E22" s="159"/>
      <c r="F22" s="159"/>
      <c r="G22" s="159"/>
      <c r="H22" s="159"/>
      <c r="I22" s="159"/>
      <c r="J22" s="159"/>
      <c r="K22" s="159"/>
      <c r="L22" s="159"/>
      <c r="M22" s="159"/>
      <c r="N22" s="159"/>
      <c r="O22" s="159"/>
      <c r="P22" s="159"/>
      <c r="Q22" s="159"/>
      <c r="R22" s="221"/>
      <c r="S22" s="132"/>
    </row>
    <row r="23" spans="1:19" s="153" customFormat="1" ht="13.5" customHeight="1" x14ac:dyDescent="0.2">
      <c r="A23" s="151"/>
      <c r="B23" s="152"/>
      <c r="C23" s="550"/>
      <c r="D23" s="440"/>
      <c r="E23" s="159"/>
      <c r="F23" s="159"/>
      <c r="G23" s="159"/>
      <c r="H23" s="159"/>
      <c r="I23" s="159"/>
      <c r="J23" s="159"/>
      <c r="K23" s="159"/>
      <c r="L23" s="159"/>
      <c r="M23" s="159"/>
      <c r="N23" s="159"/>
      <c r="O23" s="159"/>
      <c r="P23" s="159"/>
      <c r="Q23" s="159"/>
      <c r="R23" s="221"/>
      <c r="S23" s="132"/>
    </row>
    <row r="24" spans="1:19" s="153" customFormat="1" ht="13.5" customHeight="1" x14ac:dyDescent="0.2">
      <c r="A24" s="151"/>
      <c r="B24" s="152"/>
      <c r="C24" s="550"/>
      <c r="D24" s="440"/>
      <c r="E24" s="159"/>
      <c r="F24" s="159"/>
      <c r="G24" s="159"/>
      <c r="H24" s="159"/>
      <c r="I24" s="159"/>
      <c r="J24" s="159"/>
      <c r="K24" s="159"/>
      <c r="L24" s="159"/>
      <c r="M24" s="159"/>
      <c r="N24" s="159"/>
      <c r="O24" s="159"/>
      <c r="P24" s="159"/>
      <c r="Q24" s="159"/>
      <c r="R24" s="221"/>
      <c r="S24" s="132"/>
    </row>
    <row r="25" spans="1:19" s="153" customFormat="1" ht="13.5" customHeight="1" x14ac:dyDescent="0.2">
      <c r="A25" s="151"/>
      <c r="B25" s="152"/>
      <c r="C25" s="550"/>
      <c r="D25" s="440"/>
      <c r="E25" s="159"/>
      <c r="F25" s="159"/>
      <c r="G25" s="159"/>
      <c r="H25" s="159"/>
      <c r="I25" s="159"/>
      <c r="J25" s="159"/>
      <c r="K25" s="159"/>
      <c r="L25" s="159"/>
      <c r="M25" s="159"/>
      <c r="N25" s="159"/>
      <c r="O25" s="159"/>
      <c r="P25" s="159"/>
      <c r="Q25" s="159"/>
      <c r="R25" s="221"/>
      <c r="S25" s="132"/>
    </row>
    <row r="26" spans="1:19" s="160" customFormat="1" ht="13.5" customHeight="1" x14ac:dyDescent="0.2">
      <c r="A26" s="161"/>
      <c r="B26" s="162"/>
      <c r="C26" s="441"/>
      <c r="D26" s="223"/>
      <c r="E26" s="163"/>
      <c r="F26" s="163"/>
      <c r="G26" s="163"/>
      <c r="H26" s="163"/>
      <c r="I26" s="163"/>
      <c r="J26" s="163"/>
      <c r="K26" s="163"/>
      <c r="L26" s="163"/>
      <c r="M26" s="163"/>
      <c r="N26" s="163"/>
      <c r="O26" s="163"/>
      <c r="P26" s="163"/>
      <c r="Q26" s="163"/>
      <c r="R26" s="224"/>
      <c r="S26" s="154"/>
    </row>
    <row r="27" spans="1:19" ht="13.5" customHeight="1" x14ac:dyDescent="0.2">
      <c r="A27" s="130"/>
      <c r="B27" s="132"/>
      <c r="C27" s="550"/>
      <c r="D27" s="133"/>
      <c r="E27" s="159"/>
      <c r="F27" s="159"/>
      <c r="G27" s="159"/>
      <c r="H27" s="159"/>
      <c r="I27" s="159"/>
      <c r="J27" s="159"/>
      <c r="K27" s="159"/>
      <c r="L27" s="159"/>
      <c r="M27" s="159"/>
      <c r="N27" s="159"/>
      <c r="O27" s="159"/>
      <c r="P27" s="159"/>
      <c r="Q27" s="159"/>
      <c r="R27" s="221"/>
      <c r="S27" s="132"/>
    </row>
    <row r="28" spans="1:19" s="153" customFormat="1" ht="13.5" customHeight="1" x14ac:dyDescent="0.2">
      <c r="A28" s="151"/>
      <c r="B28" s="152"/>
      <c r="C28" s="550"/>
      <c r="D28" s="133"/>
      <c r="E28" s="159"/>
      <c r="F28" s="159"/>
      <c r="G28" s="159"/>
      <c r="H28" s="159"/>
      <c r="I28" s="159"/>
      <c r="J28" s="159"/>
      <c r="K28" s="159"/>
      <c r="L28" s="159"/>
      <c r="M28" s="159"/>
      <c r="N28" s="159"/>
      <c r="O28" s="159"/>
      <c r="P28" s="159"/>
      <c r="Q28" s="159"/>
      <c r="R28" s="221"/>
      <c r="S28" s="132"/>
    </row>
    <row r="29" spans="1:19" s="153" customFormat="1" ht="13.5" customHeight="1" x14ac:dyDescent="0.2">
      <c r="A29" s="151"/>
      <c r="B29" s="152"/>
      <c r="C29" s="550"/>
      <c r="D29" s="225"/>
      <c r="E29" s="159"/>
      <c r="F29" s="159"/>
      <c r="G29" s="159"/>
      <c r="H29" s="159"/>
      <c r="I29" s="159"/>
      <c r="J29" s="159"/>
      <c r="K29" s="159"/>
      <c r="L29" s="159"/>
      <c r="M29" s="159"/>
      <c r="N29" s="159"/>
      <c r="O29" s="159"/>
      <c r="P29" s="159"/>
      <c r="Q29" s="159"/>
      <c r="R29" s="221"/>
      <c r="S29" s="132"/>
    </row>
    <row r="30" spans="1:19" s="153" customFormat="1" ht="13.5" customHeight="1" x14ac:dyDescent="0.2">
      <c r="A30" s="151"/>
      <c r="B30" s="152"/>
      <c r="C30" s="550"/>
      <c r="D30" s="653"/>
      <c r="E30" s="654"/>
      <c r="F30" s="654"/>
      <c r="G30" s="654"/>
      <c r="H30" s="654"/>
      <c r="I30" s="654"/>
      <c r="J30" s="654"/>
      <c r="K30" s="654"/>
      <c r="L30" s="654"/>
      <c r="M30" s="654"/>
      <c r="N30" s="654"/>
      <c r="O30" s="654"/>
      <c r="P30" s="654"/>
      <c r="Q30" s="654"/>
      <c r="R30" s="221"/>
      <c r="S30" s="132"/>
    </row>
    <row r="31" spans="1:19" s="160" customFormat="1" ht="13.5" customHeight="1" x14ac:dyDescent="0.2">
      <c r="A31" s="161"/>
      <c r="B31" s="162"/>
      <c r="C31" s="441"/>
      <c r="D31" s="655"/>
      <c r="E31" s="655"/>
      <c r="F31" s="655"/>
      <c r="G31" s="655"/>
      <c r="H31" s="655"/>
      <c r="I31" s="655"/>
      <c r="J31" s="655"/>
      <c r="K31" s="655"/>
      <c r="L31" s="655"/>
      <c r="M31" s="655"/>
      <c r="N31" s="655"/>
      <c r="O31" s="655"/>
      <c r="P31" s="655"/>
      <c r="Q31" s="655"/>
      <c r="R31" s="224"/>
      <c r="S31" s="154"/>
    </row>
    <row r="32" spans="1:19" ht="35.25" customHeight="1" x14ac:dyDescent="0.2">
      <c r="A32" s="130"/>
      <c r="B32" s="132"/>
      <c r="C32" s="550"/>
      <c r="D32" s="1503" t="s">
        <v>627</v>
      </c>
      <c r="E32" s="1503"/>
      <c r="F32" s="1503"/>
      <c r="G32" s="1503"/>
      <c r="H32" s="1503"/>
      <c r="I32" s="1503"/>
      <c r="J32" s="1503"/>
      <c r="K32" s="1503"/>
      <c r="L32" s="1503"/>
      <c r="M32" s="1503"/>
      <c r="N32" s="1503"/>
      <c r="O32" s="1503"/>
      <c r="P32" s="1503"/>
      <c r="Q32" s="1503"/>
      <c r="R32" s="1504"/>
      <c r="S32" s="132"/>
    </row>
    <row r="33" spans="1:19" ht="13.5" customHeight="1" x14ac:dyDescent="0.2">
      <c r="A33" s="130"/>
      <c r="B33" s="132"/>
      <c r="C33" s="822" t="s">
        <v>176</v>
      </c>
      <c r="D33" s="823"/>
      <c r="E33" s="823"/>
      <c r="F33" s="823"/>
      <c r="G33" s="823"/>
      <c r="H33" s="823"/>
      <c r="I33" s="823"/>
      <c r="J33" s="823"/>
      <c r="K33" s="823"/>
      <c r="L33" s="823"/>
      <c r="M33" s="823"/>
      <c r="N33" s="823"/>
      <c r="O33" s="823"/>
      <c r="P33" s="823"/>
      <c r="Q33" s="824"/>
      <c r="R33" s="221"/>
      <c r="S33" s="157"/>
    </row>
    <row r="34" spans="1:19" s="153" customFormat="1" ht="3.75" customHeight="1" x14ac:dyDescent="0.2">
      <c r="A34" s="151"/>
      <c r="B34" s="152"/>
      <c r="C34" s="550"/>
      <c r="D34" s="225"/>
      <c r="E34" s="159"/>
      <c r="F34" s="159"/>
      <c r="G34" s="159"/>
      <c r="H34" s="159"/>
      <c r="I34" s="159"/>
      <c r="J34" s="159"/>
      <c r="K34" s="159"/>
      <c r="L34" s="159"/>
      <c r="M34" s="159"/>
      <c r="N34" s="159"/>
      <c r="O34" s="159"/>
      <c r="P34" s="159"/>
      <c r="Q34" s="159"/>
      <c r="R34" s="221"/>
      <c r="S34" s="132"/>
    </row>
    <row r="35" spans="1:19" ht="12.75" customHeight="1" x14ac:dyDescent="0.2">
      <c r="A35" s="130"/>
      <c r="B35" s="132"/>
      <c r="C35" s="1494"/>
      <c r="D35" s="1494"/>
      <c r="E35" s="811" t="s">
        <v>628</v>
      </c>
      <c r="F35" s="811" t="s">
        <v>629</v>
      </c>
      <c r="G35" s="811" t="s">
        <v>630</v>
      </c>
      <c r="H35" s="811" t="s">
        <v>631</v>
      </c>
      <c r="I35" s="809" t="s">
        <v>632</v>
      </c>
      <c r="J35" s="809" t="s">
        <v>633</v>
      </c>
      <c r="K35" s="809" t="s">
        <v>634</v>
      </c>
      <c r="L35" s="802">
        <v>2013</v>
      </c>
      <c r="M35" s="805">
        <v>2014</v>
      </c>
      <c r="N35" s="819">
        <v>2015</v>
      </c>
      <c r="O35" s="819">
        <v>2016</v>
      </c>
      <c r="P35" s="819">
        <v>2017</v>
      </c>
      <c r="Q35" s="819">
        <v>2018</v>
      </c>
      <c r="R35" s="221"/>
      <c r="S35" s="132"/>
    </row>
    <row r="36" spans="1:19" ht="3.75" customHeight="1" x14ac:dyDescent="0.2">
      <c r="A36" s="130"/>
      <c r="B36" s="132"/>
      <c r="C36" s="776"/>
      <c r="D36" s="776"/>
      <c r="E36" s="763"/>
      <c r="F36" s="763"/>
      <c r="G36" s="797"/>
      <c r="H36" s="812"/>
      <c r="I36" s="863"/>
      <c r="J36" s="863"/>
      <c r="K36" s="863"/>
      <c r="L36" s="797"/>
      <c r="M36" s="797"/>
      <c r="N36" s="820"/>
      <c r="O36" s="820"/>
      <c r="P36" s="820"/>
      <c r="Q36" s="820"/>
      <c r="R36" s="221"/>
      <c r="S36" s="132"/>
    </row>
    <row r="37" spans="1:19" ht="13.5" customHeight="1" x14ac:dyDescent="0.2">
      <c r="A37" s="130"/>
      <c r="B37" s="132"/>
      <c r="C37" s="1491" t="s">
        <v>376</v>
      </c>
      <c r="D37" s="1492"/>
      <c r="E37" s="763"/>
      <c r="F37" s="763"/>
      <c r="G37" s="797"/>
      <c r="H37" s="812"/>
      <c r="I37" s="863"/>
      <c r="J37" s="863"/>
      <c r="K37" s="863"/>
      <c r="L37" s="797"/>
      <c r="M37" s="797"/>
      <c r="N37" s="820"/>
      <c r="O37" s="820"/>
      <c r="P37" s="820"/>
      <c r="Q37" s="820"/>
      <c r="R37" s="221"/>
      <c r="S37" s="132"/>
    </row>
    <row r="38" spans="1:19" s="164" customFormat="1" ht="13.5" customHeight="1" x14ac:dyDescent="0.2">
      <c r="A38" s="156"/>
      <c r="B38" s="165"/>
      <c r="D38" s="821" t="s">
        <v>67</v>
      </c>
      <c r="E38" s="777">
        <v>49</v>
      </c>
      <c r="F38" s="777">
        <v>28</v>
      </c>
      <c r="G38" s="777">
        <v>54</v>
      </c>
      <c r="H38" s="777">
        <v>423</v>
      </c>
      <c r="I38" s="794">
        <v>324</v>
      </c>
      <c r="J38" s="794">
        <v>266</v>
      </c>
      <c r="K38" s="794">
        <v>550</v>
      </c>
      <c r="L38" s="803">
        <v>547</v>
      </c>
      <c r="M38" s="806">
        <v>344</v>
      </c>
      <c r="N38" s="798">
        <v>254</v>
      </c>
      <c r="O38" s="798">
        <v>211</v>
      </c>
      <c r="P38" s="798">
        <v>161</v>
      </c>
      <c r="Q38" s="798">
        <v>150</v>
      </c>
      <c r="R38" s="221"/>
      <c r="S38" s="132"/>
    </row>
    <row r="39" spans="1:19" s="153" customFormat="1" ht="18.75" customHeight="1" x14ac:dyDescent="0.2">
      <c r="A39" s="151"/>
      <c r="B39" s="152"/>
      <c r="C39" s="550"/>
      <c r="D39" s="222"/>
      <c r="E39" s="764"/>
      <c r="F39" s="764"/>
      <c r="G39" s="807"/>
      <c r="H39" s="158"/>
      <c r="I39" s="796"/>
      <c r="J39" s="796"/>
      <c r="K39" s="796"/>
      <c r="L39" s="799"/>
      <c r="M39" s="807"/>
      <c r="N39" s="801"/>
      <c r="O39" s="801"/>
      <c r="P39" s="801"/>
      <c r="Q39" s="801"/>
      <c r="R39" s="221"/>
      <c r="S39" s="132"/>
    </row>
    <row r="40" spans="1:19" s="153" customFormat="1" ht="13.5" customHeight="1" x14ac:dyDescent="0.2">
      <c r="A40" s="151"/>
      <c r="B40" s="152"/>
      <c r="C40" s="1491" t="s">
        <v>142</v>
      </c>
      <c r="D40" s="1492"/>
      <c r="E40" s="764"/>
      <c r="F40" s="764"/>
      <c r="G40" s="807"/>
      <c r="H40" s="158"/>
      <c r="I40" s="796"/>
      <c r="J40" s="796"/>
      <c r="K40" s="796"/>
      <c r="L40" s="799"/>
      <c r="M40" s="807"/>
      <c r="N40" s="801"/>
      <c r="O40" s="801"/>
      <c r="P40" s="801"/>
      <c r="Q40" s="801"/>
      <c r="R40" s="221"/>
      <c r="S40" s="132"/>
    </row>
    <row r="41" spans="1:19" s="160" customFormat="1" ht="13.5" customHeight="1" x14ac:dyDescent="0.2">
      <c r="A41" s="161"/>
      <c r="B41" s="162"/>
      <c r="D41" s="821" t="s">
        <v>67</v>
      </c>
      <c r="E41" s="778">
        <v>664</v>
      </c>
      <c r="F41" s="778">
        <v>891</v>
      </c>
      <c r="G41" s="778">
        <v>1422</v>
      </c>
      <c r="H41" s="778">
        <v>19278</v>
      </c>
      <c r="I41" s="795">
        <v>6145</v>
      </c>
      <c r="J41" s="795">
        <v>3601</v>
      </c>
      <c r="K41" s="795">
        <v>8703</v>
      </c>
      <c r="L41" s="804">
        <v>7434</v>
      </c>
      <c r="M41" s="808">
        <v>4460</v>
      </c>
      <c r="N41" s="800">
        <v>3872</v>
      </c>
      <c r="O41" s="800">
        <v>4126</v>
      </c>
      <c r="P41" s="800">
        <v>3263</v>
      </c>
      <c r="Q41" s="800">
        <v>3520</v>
      </c>
      <c r="R41" s="224"/>
      <c r="S41" s="154"/>
    </row>
    <row r="42" spans="1:19" s="136" customFormat="1" ht="26.25" customHeight="1" x14ac:dyDescent="0.2">
      <c r="A42" s="134"/>
      <c r="B42" s="135"/>
      <c r="C42" s="836"/>
      <c r="D42" s="837" t="s">
        <v>625</v>
      </c>
      <c r="E42" s="841">
        <v>101</v>
      </c>
      <c r="F42" s="841">
        <v>116</v>
      </c>
      <c r="G42" s="841">
        <v>122</v>
      </c>
      <c r="H42" s="841">
        <v>9492</v>
      </c>
      <c r="I42" s="840">
        <v>3334</v>
      </c>
      <c r="J42" s="840">
        <v>2266</v>
      </c>
      <c r="K42" s="840">
        <v>4718</v>
      </c>
      <c r="L42" s="842">
        <v>3439</v>
      </c>
      <c r="M42" s="843">
        <v>2281</v>
      </c>
      <c r="N42" s="844">
        <v>2413</v>
      </c>
      <c r="O42" s="844">
        <v>2142</v>
      </c>
      <c r="P42" s="844">
        <v>2201</v>
      </c>
      <c r="Q42" s="844">
        <v>2458</v>
      </c>
      <c r="R42" s="833"/>
      <c r="S42" s="135"/>
    </row>
    <row r="43" spans="1:19" s="153" customFormat="1" ht="18.75" customHeight="1" x14ac:dyDescent="0.2">
      <c r="A43" s="151"/>
      <c r="B43" s="152"/>
      <c r="C43" s="550" t="s">
        <v>232</v>
      </c>
      <c r="D43" s="839" t="s">
        <v>626</v>
      </c>
      <c r="E43" s="826">
        <v>563</v>
      </c>
      <c r="F43" s="826">
        <v>775</v>
      </c>
      <c r="G43" s="826">
        <v>1300</v>
      </c>
      <c r="H43" s="826">
        <v>9786</v>
      </c>
      <c r="I43" s="825">
        <v>2811</v>
      </c>
      <c r="J43" s="825">
        <v>1335</v>
      </c>
      <c r="K43" s="825">
        <v>3985</v>
      </c>
      <c r="L43" s="827">
        <v>3995</v>
      </c>
      <c r="M43" s="828">
        <v>2179</v>
      </c>
      <c r="N43" s="829">
        <v>1459</v>
      </c>
      <c r="O43" s="829">
        <v>1984</v>
      </c>
      <c r="P43" s="829">
        <v>1062</v>
      </c>
      <c r="Q43" s="829">
        <v>1062</v>
      </c>
      <c r="R43" s="221"/>
      <c r="S43" s="132"/>
    </row>
    <row r="44" spans="1:19" s="153" customFormat="1" ht="13.5" customHeight="1" x14ac:dyDescent="0.2">
      <c r="A44" s="151"/>
      <c r="B44" s="152"/>
      <c r="C44" s="550"/>
      <c r="D44" s="225"/>
      <c r="E44" s="159"/>
      <c r="F44" s="159"/>
      <c r="G44" s="159"/>
      <c r="H44" s="159"/>
      <c r="I44" s="159"/>
      <c r="J44" s="159"/>
      <c r="K44" s="159"/>
      <c r="L44" s="159"/>
      <c r="M44" s="159"/>
      <c r="N44" s="159"/>
      <c r="O44" s="159"/>
      <c r="P44" s="159"/>
      <c r="Q44" s="159"/>
      <c r="R44" s="221"/>
      <c r="S44" s="132"/>
    </row>
    <row r="45" spans="1:19" s="779" customFormat="1" ht="13.5" customHeight="1" x14ac:dyDescent="0.2">
      <c r="A45" s="781"/>
      <c r="B45" s="781"/>
      <c r="C45" s="782"/>
      <c r="D45" s="653"/>
      <c r="E45" s="654"/>
      <c r="F45" s="654"/>
      <c r="G45" s="654"/>
      <c r="H45" s="654"/>
      <c r="I45" s="654"/>
      <c r="J45" s="654"/>
      <c r="K45" s="654"/>
      <c r="L45" s="654"/>
      <c r="M45" s="654"/>
      <c r="N45" s="654"/>
      <c r="O45" s="654"/>
      <c r="P45" s="654"/>
      <c r="Q45" s="654"/>
      <c r="R45" s="221"/>
      <c r="S45" s="132"/>
    </row>
    <row r="46" spans="1:19" s="780" customFormat="1" ht="13.5" customHeight="1" x14ac:dyDescent="0.2">
      <c r="A46" s="655"/>
      <c r="B46" s="655"/>
      <c r="C46" s="784"/>
      <c r="D46" s="655"/>
      <c r="E46" s="785"/>
      <c r="F46" s="785"/>
      <c r="G46" s="785"/>
      <c r="H46" s="785"/>
      <c r="I46" s="785"/>
      <c r="J46" s="785"/>
      <c r="K46" s="785"/>
      <c r="L46" s="785"/>
      <c r="M46" s="785"/>
      <c r="N46" s="785"/>
      <c r="O46" s="785"/>
      <c r="P46" s="785"/>
      <c r="Q46" s="785"/>
      <c r="R46" s="221"/>
      <c r="S46" s="132"/>
    </row>
    <row r="47" spans="1:19" s="554" customFormat="1" ht="13.5" customHeight="1" x14ac:dyDescent="0.2">
      <c r="A47" s="783"/>
      <c r="B47" s="783"/>
      <c r="C47" s="782"/>
      <c r="D47" s="656"/>
      <c r="E47" s="654"/>
      <c r="F47" s="654"/>
      <c r="G47" s="654"/>
      <c r="H47" s="654"/>
      <c r="I47" s="654"/>
      <c r="J47" s="654"/>
      <c r="K47" s="654"/>
      <c r="L47" s="654"/>
      <c r="M47" s="654"/>
      <c r="N47" s="654"/>
      <c r="O47" s="654"/>
      <c r="P47" s="654"/>
      <c r="Q47" s="654"/>
      <c r="R47" s="221"/>
      <c r="S47" s="132"/>
    </row>
    <row r="48" spans="1:19" s="779" customFormat="1" ht="13.5" customHeight="1" x14ac:dyDescent="0.2">
      <c r="A48" s="781"/>
      <c r="B48" s="781"/>
      <c r="C48" s="782"/>
      <c r="D48" s="656"/>
      <c r="E48" s="654"/>
      <c r="F48" s="654"/>
      <c r="G48" s="654"/>
      <c r="H48" s="654"/>
      <c r="I48" s="654"/>
      <c r="J48" s="654"/>
      <c r="K48" s="654"/>
      <c r="L48" s="654"/>
      <c r="M48" s="654"/>
      <c r="N48" s="654"/>
      <c r="O48" s="654"/>
      <c r="P48" s="654"/>
      <c r="Q48" s="654"/>
      <c r="R48" s="221"/>
      <c r="S48" s="132"/>
    </row>
    <row r="49" spans="1:19" s="779" customFormat="1" ht="13.5" customHeight="1" x14ac:dyDescent="0.2">
      <c r="A49" s="781"/>
      <c r="B49" s="781"/>
      <c r="C49" s="782"/>
      <c r="D49" s="653"/>
      <c r="E49" s="654"/>
      <c r="F49" s="654"/>
      <c r="G49" s="654"/>
      <c r="H49" s="654"/>
      <c r="I49" s="654"/>
      <c r="J49" s="654"/>
      <c r="K49" s="654"/>
      <c r="L49" s="654"/>
      <c r="M49" s="654"/>
      <c r="N49" s="654"/>
      <c r="O49" s="654"/>
      <c r="P49" s="654"/>
      <c r="Q49" s="654"/>
      <c r="R49" s="221"/>
      <c r="S49" s="132"/>
    </row>
    <row r="50" spans="1:19" s="779" customFormat="1" ht="13.5" customHeight="1" x14ac:dyDescent="0.2">
      <c r="A50" s="781"/>
      <c r="B50" s="781"/>
      <c r="C50" s="782"/>
      <c r="D50" s="653"/>
      <c r="E50" s="654"/>
      <c r="F50" s="654"/>
      <c r="G50" s="654"/>
      <c r="H50" s="654"/>
      <c r="I50" s="654"/>
      <c r="J50" s="654"/>
      <c r="K50" s="654"/>
      <c r="L50" s="654"/>
      <c r="M50" s="654"/>
      <c r="N50" s="654"/>
      <c r="O50" s="654"/>
      <c r="P50" s="654"/>
      <c r="Q50" s="654"/>
      <c r="R50" s="221"/>
      <c r="S50" s="132"/>
    </row>
    <row r="51" spans="1:19" s="554" customFormat="1" ht="13.5" customHeight="1" x14ac:dyDescent="0.2">
      <c r="A51" s="783"/>
      <c r="B51" s="783"/>
      <c r="C51" s="786"/>
      <c r="D51" s="1501"/>
      <c r="E51" s="1501"/>
      <c r="F51" s="1501"/>
      <c r="G51" s="1501"/>
      <c r="H51" s="787"/>
      <c r="I51" s="787"/>
      <c r="J51" s="787"/>
      <c r="K51" s="787"/>
      <c r="L51" s="787"/>
      <c r="M51" s="787"/>
      <c r="N51" s="787"/>
      <c r="O51" s="787"/>
      <c r="P51" s="787"/>
      <c r="Q51" s="787"/>
      <c r="R51" s="221"/>
      <c r="S51" s="132"/>
    </row>
    <row r="52" spans="1:19" s="554" customFormat="1" ht="13.5" customHeight="1" x14ac:dyDescent="0.2">
      <c r="A52" s="783"/>
      <c r="B52" s="783"/>
      <c r="C52" s="783"/>
      <c r="D52" s="783"/>
      <c r="E52" s="783"/>
      <c r="F52" s="783"/>
      <c r="G52" s="783"/>
      <c r="H52" s="783"/>
      <c r="I52" s="783"/>
      <c r="J52" s="783"/>
      <c r="K52" s="783"/>
      <c r="L52" s="783"/>
      <c r="M52" s="783"/>
      <c r="N52" s="783"/>
      <c r="O52" s="783"/>
      <c r="P52" s="783"/>
      <c r="Q52" s="783"/>
      <c r="R52" s="221"/>
      <c r="S52" s="132"/>
    </row>
    <row r="53" spans="1:19" s="554" customFormat="1" ht="13.5" customHeight="1" x14ac:dyDescent="0.2">
      <c r="A53" s="783"/>
      <c r="B53" s="783"/>
      <c r="C53" s="788"/>
      <c r="D53" s="789"/>
      <c r="E53" s="790"/>
      <c r="F53" s="790"/>
      <c r="G53" s="790"/>
      <c r="H53" s="790"/>
      <c r="I53" s="790"/>
      <c r="J53" s="790"/>
      <c r="K53" s="790"/>
      <c r="L53" s="790"/>
      <c r="M53" s="790"/>
      <c r="N53" s="790"/>
      <c r="O53" s="790"/>
      <c r="P53" s="790"/>
      <c r="Q53" s="790"/>
      <c r="R53" s="221"/>
      <c r="S53" s="132"/>
    </row>
    <row r="54" spans="1:19" s="554" customFormat="1" ht="13.5" customHeight="1" x14ac:dyDescent="0.2">
      <c r="A54" s="783"/>
      <c r="B54" s="783"/>
      <c r="C54" s="1494"/>
      <c r="D54" s="1494"/>
      <c r="E54" s="791"/>
      <c r="F54" s="791"/>
      <c r="G54" s="791"/>
      <c r="H54" s="791"/>
      <c r="I54" s="791"/>
      <c r="J54" s="791"/>
      <c r="K54" s="791"/>
      <c r="L54" s="791"/>
      <c r="M54" s="791"/>
      <c r="N54" s="791"/>
      <c r="O54" s="791"/>
      <c r="P54" s="791"/>
      <c r="Q54" s="791"/>
      <c r="R54" s="221"/>
      <c r="S54" s="132"/>
    </row>
    <row r="55" spans="1:19" s="554" customFormat="1" ht="13.5" customHeight="1" x14ac:dyDescent="0.2">
      <c r="A55" s="783"/>
      <c r="B55" s="783"/>
      <c r="C55" s="1500"/>
      <c r="D55" s="1500"/>
      <c r="E55" s="792"/>
      <c r="F55" s="792"/>
      <c r="G55" s="792"/>
      <c r="H55" s="792"/>
      <c r="I55" s="792"/>
      <c r="J55" s="792"/>
      <c r="K55" s="792"/>
      <c r="L55" s="792"/>
      <c r="M55" s="792"/>
      <c r="N55" s="792"/>
      <c r="O55" s="792"/>
      <c r="P55" s="792"/>
      <c r="Q55" s="792"/>
      <c r="R55" s="221"/>
      <c r="S55" s="132"/>
    </row>
    <row r="56" spans="1:19" s="554" customFormat="1" ht="13.5" customHeight="1" x14ac:dyDescent="0.2">
      <c r="A56" s="783"/>
      <c r="B56" s="783"/>
      <c r="C56" s="784"/>
      <c r="D56" s="793"/>
      <c r="E56" s="792"/>
      <c r="F56" s="792"/>
      <c r="G56" s="792"/>
      <c r="H56" s="792"/>
      <c r="I56" s="792"/>
      <c r="J56" s="792"/>
      <c r="K56" s="792"/>
      <c r="L56" s="792"/>
      <c r="M56" s="792"/>
      <c r="N56" s="792"/>
      <c r="O56" s="792"/>
      <c r="P56" s="792"/>
      <c r="Q56" s="792"/>
      <c r="R56" s="221"/>
      <c r="S56" s="132"/>
    </row>
    <row r="57" spans="1:19" s="554" customFormat="1" ht="13.5" customHeight="1" x14ac:dyDescent="0.2">
      <c r="A57" s="783"/>
      <c r="B57" s="783"/>
      <c r="C57" s="782"/>
      <c r="D57" s="656"/>
      <c r="E57" s="792"/>
      <c r="F57" s="792"/>
      <c r="G57" s="792"/>
      <c r="H57" s="792"/>
      <c r="I57" s="792"/>
      <c r="J57" s="792"/>
      <c r="K57" s="792"/>
      <c r="L57" s="792"/>
      <c r="M57" s="792"/>
      <c r="N57" s="792"/>
      <c r="O57" s="792"/>
      <c r="P57" s="792"/>
      <c r="Q57" s="792"/>
      <c r="R57" s="221"/>
      <c r="S57" s="132"/>
    </row>
    <row r="58" spans="1:19" s="834" customFormat="1" ht="13.5" customHeight="1" x14ac:dyDescent="0.15">
      <c r="A58" s="832"/>
      <c r="B58" s="832"/>
      <c r="C58" s="1502" t="s">
        <v>635</v>
      </c>
      <c r="D58" s="1502"/>
      <c r="E58" s="1502"/>
      <c r="F58" s="1502"/>
      <c r="G58" s="1502"/>
      <c r="H58" s="1502"/>
      <c r="I58" s="1502"/>
      <c r="J58" s="1502"/>
      <c r="K58" s="1502"/>
      <c r="L58" s="1502"/>
      <c r="M58" s="1502"/>
      <c r="N58" s="1502"/>
      <c r="O58" s="1502"/>
      <c r="P58" s="1502"/>
      <c r="Q58" s="1502"/>
      <c r="R58" s="833"/>
      <c r="S58" s="135"/>
    </row>
    <row r="59" spans="1:19" s="136" customFormat="1" ht="13.5" customHeight="1" x14ac:dyDescent="0.2">
      <c r="A59" s="832"/>
      <c r="B59" s="832"/>
      <c r="C59" s="1499" t="s">
        <v>636</v>
      </c>
      <c r="D59" s="1499"/>
      <c r="E59" s="1499"/>
      <c r="F59" s="1499"/>
      <c r="G59" s="1499"/>
      <c r="H59" s="1499"/>
      <c r="I59" s="1499"/>
      <c r="J59" s="1499"/>
      <c r="K59" s="1499"/>
      <c r="L59" s="1499"/>
      <c r="M59" s="1499"/>
      <c r="N59" s="1499"/>
      <c r="O59" s="1499"/>
      <c r="P59" s="1499"/>
      <c r="Q59" s="1499"/>
      <c r="R59" s="833"/>
      <c r="S59" s="135"/>
    </row>
    <row r="60" spans="1:19" s="375" customFormat="1" ht="13.5" customHeight="1" x14ac:dyDescent="0.2">
      <c r="A60" s="783"/>
      <c r="B60" s="783"/>
      <c r="C60" s="437" t="s">
        <v>411</v>
      </c>
      <c r="D60" s="396"/>
      <c r="E60" s="813"/>
      <c r="F60" s="813"/>
      <c r="G60" s="813"/>
      <c r="H60" s="813"/>
      <c r="I60" s="814" t="s">
        <v>133</v>
      </c>
      <c r="J60" s="815"/>
      <c r="K60" s="815"/>
      <c r="L60" s="815"/>
      <c r="M60" s="467"/>
      <c r="N60" s="532"/>
      <c r="O60" s="532"/>
      <c r="P60" s="532"/>
      <c r="Q60" s="532"/>
      <c r="R60" s="221"/>
    </row>
    <row r="61" spans="1:19" ht="13.5" customHeight="1" x14ac:dyDescent="0.2">
      <c r="A61" s="130"/>
      <c r="B61" s="132"/>
      <c r="C61" s="416"/>
      <c r="D61" s="132"/>
      <c r="E61" s="167"/>
      <c r="F61" s="1424">
        <v>43586</v>
      </c>
      <c r="G61" s="1424"/>
      <c r="H61" s="1424"/>
      <c r="I61" s="1424"/>
      <c r="J61" s="1424"/>
      <c r="K61" s="1424"/>
      <c r="L61" s="1424"/>
      <c r="M61" s="1424"/>
      <c r="N61" s="1424"/>
      <c r="O61" s="1424"/>
      <c r="P61" s="1424"/>
      <c r="Q61" s="1424"/>
      <c r="R61" s="365">
        <v>9</v>
      </c>
      <c r="S61" s="132"/>
    </row>
    <row r="62" spans="1:19" ht="15" customHeight="1" x14ac:dyDescent="0.2">
      <c r="B62" s="416"/>
    </row>
  </sheetData>
  <dataConsolidate/>
  <mergeCells count="17">
    <mergeCell ref="C59:Q59"/>
    <mergeCell ref="F61:Q61"/>
    <mergeCell ref="C54:D54"/>
    <mergeCell ref="C55:D55"/>
    <mergeCell ref="C9:D9"/>
    <mergeCell ref="D51:G51"/>
    <mergeCell ref="C37:D37"/>
    <mergeCell ref="C40:D40"/>
    <mergeCell ref="C58:Q58"/>
    <mergeCell ref="D32:R32"/>
    <mergeCell ref="C6:Q6"/>
    <mergeCell ref="C11:D11"/>
    <mergeCell ref="C14:D14"/>
    <mergeCell ref="B1:D1"/>
    <mergeCell ref="C35:D35"/>
    <mergeCell ref="E8:M8"/>
    <mergeCell ref="N8:Q8"/>
  </mergeCells>
  <conditionalFormatting sqref="H35:Q37 E35:G35 E9:Q11">
    <cfRule type="cellIs" dxfId="150" priority="4"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5"/>
    <pageSetUpPr fitToPage="1"/>
  </sheetPr>
  <dimension ref="A1:S76"/>
  <sheetViews>
    <sheetView showRuler="0" zoomScaleNormal="100" workbookViewId="0">
      <selection activeCell="U51" sqref="U51"/>
    </sheetView>
  </sheetViews>
  <sheetFormatPr defaultRowHeight="12.75" x14ac:dyDescent="0.2"/>
  <cols>
    <col min="1" max="1" width="1" style="91" customWidth="1"/>
    <col min="2" max="2" width="2.5703125" style="91" customWidth="1"/>
    <col min="3" max="3" width="1" style="91" customWidth="1"/>
    <col min="4" max="4" width="30.42578125" style="91" customWidth="1"/>
    <col min="5" max="17" width="5" style="91" customWidth="1"/>
    <col min="18" max="18" width="2.5703125" style="91" customWidth="1"/>
    <col min="19" max="19" width="1" style="91" customWidth="1"/>
    <col min="20" max="16384" width="9.140625" style="91"/>
  </cols>
  <sheetData>
    <row r="1" spans="1:19" ht="13.5" customHeight="1" x14ac:dyDescent="0.2">
      <c r="A1" s="2"/>
      <c r="B1" s="4"/>
      <c r="C1" s="4"/>
      <c r="D1" s="1506" t="s">
        <v>307</v>
      </c>
      <c r="E1" s="1506"/>
      <c r="F1" s="1506"/>
      <c r="G1" s="1506"/>
      <c r="H1" s="1506"/>
      <c r="I1" s="1506"/>
      <c r="J1" s="1506"/>
      <c r="K1" s="1506"/>
      <c r="L1" s="1506"/>
      <c r="M1" s="1506"/>
      <c r="N1" s="1506"/>
      <c r="O1" s="1506"/>
      <c r="P1" s="1506"/>
      <c r="Q1" s="1506"/>
      <c r="R1" s="1506"/>
      <c r="S1" s="2"/>
    </row>
    <row r="2" spans="1:19" ht="6" customHeight="1" x14ac:dyDescent="0.2">
      <c r="A2" s="2"/>
      <c r="B2" s="1507"/>
      <c r="C2" s="1508"/>
      <c r="D2" s="1509"/>
      <c r="E2" s="4"/>
      <c r="F2" s="4"/>
      <c r="G2" s="4"/>
      <c r="H2" s="4"/>
      <c r="I2" s="4"/>
      <c r="J2" s="4"/>
      <c r="K2" s="4"/>
      <c r="L2" s="4"/>
      <c r="M2" s="4"/>
      <c r="N2" s="4"/>
      <c r="O2" s="4"/>
      <c r="P2" s="4"/>
      <c r="Q2" s="4"/>
      <c r="R2" s="4"/>
      <c r="S2" s="2"/>
    </row>
    <row r="3" spans="1:19" ht="13.5" customHeight="1" thickBot="1" x14ac:dyDescent="0.25">
      <c r="A3" s="2"/>
      <c r="B3" s="215"/>
      <c r="C3" s="4"/>
      <c r="D3" s="4"/>
      <c r="E3" s="649"/>
      <c r="F3" s="649"/>
      <c r="G3" s="649"/>
      <c r="H3" s="649"/>
      <c r="I3" s="498"/>
      <c r="J3" s="649"/>
      <c r="K3" s="649"/>
      <c r="L3" s="649"/>
      <c r="M3" s="649"/>
      <c r="N3" s="649"/>
      <c r="O3" s="649"/>
      <c r="P3" s="649"/>
      <c r="Q3" s="649" t="s">
        <v>72</v>
      </c>
      <c r="R3" s="4"/>
      <c r="S3" s="2"/>
    </row>
    <row r="4" spans="1:19" s="7" customFormat="1" ht="13.5" customHeight="1" thickBot="1" x14ac:dyDescent="0.25">
      <c r="A4" s="6"/>
      <c r="B4" s="214"/>
      <c r="C4" s="361" t="s">
        <v>211</v>
      </c>
      <c r="D4" s="499"/>
      <c r="E4" s="499"/>
      <c r="F4" s="499"/>
      <c r="G4" s="499"/>
      <c r="H4" s="499"/>
      <c r="I4" s="499"/>
      <c r="J4" s="499"/>
      <c r="K4" s="499"/>
      <c r="L4" s="499"/>
      <c r="M4" s="499"/>
      <c r="N4" s="499"/>
      <c r="O4" s="499"/>
      <c r="P4" s="499"/>
      <c r="Q4" s="500"/>
      <c r="R4" s="4"/>
      <c r="S4" s="6"/>
    </row>
    <row r="5" spans="1:19" ht="4.5" customHeight="1" x14ac:dyDescent="0.2">
      <c r="A5" s="2"/>
      <c r="B5" s="215"/>
      <c r="C5" s="1510" t="s">
        <v>77</v>
      </c>
      <c r="D5" s="1510"/>
      <c r="E5" s="1511"/>
      <c r="F5" s="1511"/>
      <c r="G5" s="1511"/>
      <c r="H5" s="1511"/>
      <c r="I5" s="1511"/>
      <c r="J5" s="1511"/>
      <c r="K5" s="1511"/>
      <c r="L5" s="1511"/>
      <c r="M5" s="1511"/>
      <c r="N5" s="1511"/>
      <c r="O5" s="970"/>
      <c r="P5" s="970"/>
      <c r="Q5" s="970"/>
      <c r="R5" s="4"/>
      <c r="S5" s="2"/>
    </row>
    <row r="6" spans="1:19" ht="12" customHeight="1" x14ac:dyDescent="0.2">
      <c r="A6" s="2"/>
      <c r="B6" s="215"/>
      <c r="C6" s="1510"/>
      <c r="D6" s="1510"/>
      <c r="E6" s="1512">
        <v>2018</v>
      </c>
      <c r="F6" s="1512"/>
      <c r="G6" s="1512"/>
      <c r="H6" s="1512"/>
      <c r="I6" s="1512"/>
      <c r="J6" s="1512"/>
      <c r="K6" s="1512"/>
      <c r="L6" s="1512"/>
      <c r="M6" s="1512"/>
      <c r="N6" s="1513">
        <v>2019</v>
      </c>
      <c r="O6" s="1513"/>
      <c r="P6" s="1513"/>
      <c r="Q6" s="1513"/>
      <c r="R6" s="4"/>
      <c r="S6" s="2"/>
    </row>
    <row r="7" spans="1:19" x14ac:dyDescent="0.2">
      <c r="A7" s="2"/>
      <c r="B7" s="215"/>
      <c r="C7" s="1167">
        <v>0</v>
      </c>
      <c r="D7" s="1167"/>
      <c r="E7" s="1119" t="s">
        <v>101</v>
      </c>
      <c r="F7" s="1119" t="s">
        <v>100</v>
      </c>
      <c r="G7" s="1119" t="s">
        <v>99</v>
      </c>
      <c r="H7" s="1119" t="s">
        <v>98</v>
      </c>
      <c r="I7" s="1119" t="s">
        <v>97</v>
      </c>
      <c r="J7" s="650" t="s">
        <v>96</v>
      </c>
      <c r="K7" s="650" t="s">
        <v>95</v>
      </c>
      <c r="L7" s="650" t="s">
        <v>94</v>
      </c>
      <c r="M7" s="650" t="s">
        <v>93</v>
      </c>
      <c r="N7" s="650" t="s">
        <v>92</v>
      </c>
      <c r="O7" s="650" t="s">
        <v>103</v>
      </c>
      <c r="P7" s="1013" t="s">
        <v>102</v>
      </c>
      <c r="Q7" s="1119" t="s">
        <v>101</v>
      </c>
      <c r="R7" s="970"/>
      <c r="S7" s="2"/>
    </row>
    <row r="8" spans="1:19" s="487" customFormat="1" ht="15" customHeight="1" x14ac:dyDescent="0.2">
      <c r="A8" s="90"/>
      <c r="B8" s="216"/>
      <c r="C8" s="1505" t="s">
        <v>67</v>
      </c>
      <c r="D8" s="1505"/>
      <c r="E8" s="501">
        <v>39933</v>
      </c>
      <c r="F8" s="501">
        <v>38521</v>
      </c>
      <c r="G8" s="501">
        <v>38662</v>
      </c>
      <c r="H8" s="501">
        <v>39896</v>
      </c>
      <c r="I8" s="501">
        <v>40869</v>
      </c>
      <c r="J8" s="501">
        <v>53881</v>
      </c>
      <c r="K8" s="501">
        <v>52693</v>
      </c>
      <c r="L8" s="501">
        <v>53806</v>
      </c>
      <c r="M8" s="501">
        <v>40791</v>
      </c>
      <c r="N8" s="501">
        <v>54968</v>
      </c>
      <c r="O8" s="501">
        <v>41049</v>
      </c>
      <c r="P8" s="501">
        <v>39524</v>
      </c>
      <c r="Q8" s="501">
        <v>37655</v>
      </c>
      <c r="R8" s="488"/>
      <c r="S8" s="90"/>
    </row>
    <row r="9" spans="1:19" s="496" customFormat="1" ht="11.25" customHeight="1" x14ac:dyDescent="0.2">
      <c r="A9" s="502"/>
      <c r="B9" s="503"/>
      <c r="C9" s="504">
        <v>0</v>
      </c>
      <c r="D9" s="427" t="s">
        <v>185</v>
      </c>
      <c r="E9" s="155">
        <v>14553</v>
      </c>
      <c r="F9" s="155">
        <v>14028</v>
      </c>
      <c r="G9" s="155">
        <v>14896</v>
      </c>
      <c r="H9" s="155">
        <v>14951</v>
      </c>
      <c r="I9" s="155">
        <v>15182</v>
      </c>
      <c r="J9" s="155">
        <v>21716</v>
      </c>
      <c r="K9" s="155">
        <v>18644</v>
      </c>
      <c r="L9" s="155">
        <v>16889</v>
      </c>
      <c r="M9" s="155">
        <v>14077</v>
      </c>
      <c r="N9" s="155">
        <v>19719</v>
      </c>
      <c r="O9" s="155">
        <v>15258</v>
      </c>
      <c r="P9" s="155">
        <v>14632</v>
      </c>
      <c r="Q9" s="1105">
        <v>14170</v>
      </c>
      <c r="R9" s="505"/>
      <c r="S9" s="502"/>
    </row>
    <row r="10" spans="1:19" s="496" customFormat="1" ht="11.25" customHeight="1" x14ac:dyDescent="0.2">
      <c r="A10" s="502"/>
      <c r="B10" s="503"/>
      <c r="C10" s="504">
        <v>0</v>
      </c>
      <c r="D10" s="427" t="s">
        <v>186</v>
      </c>
      <c r="E10" s="155">
        <v>8218</v>
      </c>
      <c r="F10" s="155">
        <v>7817</v>
      </c>
      <c r="G10" s="155">
        <v>7620</v>
      </c>
      <c r="H10" s="155">
        <v>8074</v>
      </c>
      <c r="I10" s="155">
        <v>8761</v>
      </c>
      <c r="J10" s="155">
        <v>11593</v>
      </c>
      <c r="K10" s="155">
        <v>10755</v>
      </c>
      <c r="L10" s="155">
        <v>9137</v>
      </c>
      <c r="M10" s="155">
        <v>8107</v>
      </c>
      <c r="N10" s="155">
        <v>10929</v>
      </c>
      <c r="O10" s="155">
        <v>8017</v>
      </c>
      <c r="P10" s="155">
        <v>7897</v>
      </c>
      <c r="Q10" s="1105">
        <v>5641</v>
      </c>
      <c r="R10" s="505"/>
      <c r="S10" s="502"/>
    </row>
    <row r="11" spans="1:19" s="496" customFormat="1" ht="11.25" customHeight="1" x14ac:dyDescent="0.2">
      <c r="A11" s="502"/>
      <c r="B11" s="503"/>
      <c r="C11" s="504">
        <v>0</v>
      </c>
      <c r="D11" s="427" t="s">
        <v>498</v>
      </c>
      <c r="E11" s="155">
        <v>10222</v>
      </c>
      <c r="F11" s="155">
        <v>10527</v>
      </c>
      <c r="G11" s="155">
        <v>10046</v>
      </c>
      <c r="H11" s="155">
        <v>10043</v>
      </c>
      <c r="I11" s="155">
        <v>10540</v>
      </c>
      <c r="J11" s="155">
        <v>11788</v>
      </c>
      <c r="K11" s="155">
        <v>12414</v>
      </c>
      <c r="L11" s="155">
        <v>11517</v>
      </c>
      <c r="M11" s="155">
        <v>8991</v>
      </c>
      <c r="N11" s="155">
        <v>13367</v>
      </c>
      <c r="O11" s="155">
        <v>10563</v>
      </c>
      <c r="P11" s="155">
        <v>10227</v>
      </c>
      <c r="Q11" s="1105">
        <v>12414</v>
      </c>
      <c r="R11" s="505"/>
      <c r="S11" s="502"/>
    </row>
    <row r="12" spans="1:19" s="496" customFormat="1" ht="11.25" customHeight="1" x14ac:dyDescent="0.2">
      <c r="A12" s="502"/>
      <c r="B12" s="503"/>
      <c r="C12" s="504">
        <v>0</v>
      </c>
      <c r="D12" s="427" t="s">
        <v>188</v>
      </c>
      <c r="E12" s="155">
        <v>3112</v>
      </c>
      <c r="F12" s="155">
        <v>2738</v>
      </c>
      <c r="G12" s="155">
        <v>2784</v>
      </c>
      <c r="H12" s="155">
        <v>3261</v>
      </c>
      <c r="I12" s="155">
        <v>3198</v>
      </c>
      <c r="J12" s="155">
        <v>3651</v>
      </c>
      <c r="K12" s="155">
        <v>4250</v>
      </c>
      <c r="L12" s="155">
        <v>4008</v>
      </c>
      <c r="M12" s="155">
        <v>3279</v>
      </c>
      <c r="N12" s="155">
        <v>4193</v>
      </c>
      <c r="O12" s="155">
        <v>3185</v>
      </c>
      <c r="P12" s="155">
        <v>2923</v>
      </c>
      <c r="Q12" s="1105">
        <v>2009</v>
      </c>
      <c r="R12" s="505"/>
      <c r="S12" s="502"/>
    </row>
    <row r="13" spans="1:19" s="496" customFormat="1" ht="11.25" customHeight="1" x14ac:dyDescent="0.2">
      <c r="A13" s="502"/>
      <c r="B13" s="503"/>
      <c r="C13" s="504">
        <v>0</v>
      </c>
      <c r="D13" s="427" t="s">
        <v>189</v>
      </c>
      <c r="E13" s="155">
        <v>1631</v>
      </c>
      <c r="F13" s="155">
        <v>1400</v>
      </c>
      <c r="G13" s="155">
        <v>1366</v>
      </c>
      <c r="H13" s="155">
        <v>1344</v>
      </c>
      <c r="I13" s="155">
        <v>1240</v>
      </c>
      <c r="J13" s="155">
        <v>2220</v>
      </c>
      <c r="K13" s="155">
        <v>3758</v>
      </c>
      <c r="L13" s="155">
        <v>9343</v>
      </c>
      <c r="M13" s="155">
        <v>4412</v>
      </c>
      <c r="N13" s="155">
        <v>3572</v>
      </c>
      <c r="O13" s="155">
        <v>1964</v>
      </c>
      <c r="P13" s="155">
        <v>1761</v>
      </c>
      <c r="Q13" s="1105">
        <v>1457</v>
      </c>
      <c r="R13" s="505"/>
      <c r="S13" s="502"/>
    </row>
    <row r="14" spans="1:19" s="496" customFormat="1" ht="11.25" customHeight="1" x14ac:dyDescent="0.2">
      <c r="A14" s="502"/>
      <c r="B14" s="503"/>
      <c r="C14" s="504">
        <v>0</v>
      </c>
      <c r="D14" s="427" t="s">
        <v>129</v>
      </c>
      <c r="E14" s="155">
        <v>1076</v>
      </c>
      <c r="F14" s="155">
        <v>886</v>
      </c>
      <c r="G14" s="155">
        <v>855</v>
      </c>
      <c r="H14" s="155">
        <v>971</v>
      </c>
      <c r="I14" s="155">
        <v>766</v>
      </c>
      <c r="J14" s="155">
        <v>1225</v>
      </c>
      <c r="K14" s="155">
        <v>1314</v>
      </c>
      <c r="L14" s="155">
        <v>1418</v>
      </c>
      <c r="M14" s="155">
        <v>1007</v>
      </c>
      <c r="N14" s="155">
        <v>1512</v>
      </c>
      <c r="O14" s="155">
        <v>895</v>
      </c>
      <c r="P14" s="155">
        <v>1054</v>
      </c>
      <c r="Q14" s="1105">
        <v>937</v>
      </c>
      <c r="R14" s="505"/>
      <c r="S14" s="502"/>
    </row>
    <row r="15" spans="1:19" s="496" customFormat="1" ht="11.25" customHeight="1" x14ac:dyDescent="0.2">
      <c r="A15" s="502"/>
      <c r="B15" s="503"/>
      <c r="C15" s="504">
        <v>0</v>
      </c>
      <c r="D15" s="427" t="s">
        <v>130</v>
      </c>
      <c r="E15" s="155">
        <v>1121</v>
      </c>
      <c r="F15" s="155">
        <v>1125</v>
      </c>
      <c r="G15" s="155">
        <v>1095</v>
      </c>
      <c r="H15" s="155">
        <v>1252</v>
      </c>
      <c r="I15" s="155">
        <v>1182</v>
      </c>
      <c r="J15" s="155">
        <v>1688</v>
      </c>
      <c r="K15" s="155">
        <v>1558</v>
      </c>
      <c r="L15" s="155">
        <v>1494</v>
      </c>
      <c r="M15" s="155">
        <v>918</v>
      </c>
      <c r="N15" s="155">
        <v>1676</v>
      </c>
      <c r="O15" s="155">
        <v>1167</v>
      </c>
      <c r="P15" s="155">
        <v>1030</v>
      </c>
      <c r="Q15" s="1105">
        <v>1027</v>
      </c>
      <c r="R15" s="505"/>
      <c r="S15" s="502"/>
    </row>
    <row r="16" spans="1:19" s="510" customFormat="1" ht="15" customHeight="1" x14ac:dyDescent="0.2">
      <c r="A16" s="506"/>
      <c r="B16" s="507"/>
      <c r="C16" s="1505" t="s">
        <v>641</v>
      </c>
      <c r="D16" s="1505"/>
      <c r="E16" s="508"/>
      <c r="F16" s="508"/>
      <c r="G16" s="508"/>
      <c r="H16" s="508"/>
      <c r="I16" s="508"/>
      <c r="J16" s="508"/>
      <c r="K16" s="508"/>
      <c r="L16" s="508"/>
      <c r="M16" s="508"/>
      <c r="N16" s="508"/>
      <c r="O16" s="508"/>
      <c r="P16" s="508"/>
      <c r="Q16" s="1106"/>
      <c r="R16" s="509"/>
      <c r="S16" s="506"/>
    </row>
    <row r="17" spans="1:19" s="496" customFormat="1" ht="12" customHeight="1" x14ac:dyDescent="0.2">
      <c r="A17" s="502"/>
      <c r="B17" s="503"/>
      <c r="C17" s="504">
        <v>0</v>
      </c>
      <c r="D17" s="92" t="s">
        <v>599</v>
      </c>
      <c r="E17" s="155">
        <v>4794</v>
      </c>
      <c r="F17" s="155">
        <v>4807</v>
      </c>
      <c r="G17" s="155">
        <v>4180</v>
      </c>
      <c r="H17" s="155">
        <v>4220</v>
      </c>
      <c r="I17" s="155">
        <v>4094</v>
      </c>
      <c r="J17" s="155">
        <v>5333</v>
      </c>
      <c r="K17" s="155">
        <v>6366</v>
      </c>
      <c r="L17" s="155">
        <v>5835</v>
      </c>
      <c r="M17" s="155">
        <v>3953</v>
      </c>
      <c r="N17" s="155">
        <v>6434</v>
      </c>
      <c r="O17" s="155">
        <v>4789</v>
      </c>
      <c r="P17" s="155">
        <v>4794</v>
      </c>
      <c r="Q17" s="1105" t="s">
        <v>377</v>
      </c>
      <c r="R17" s="505"/>
      <c r="S17" s="502"/>
    </row>
    <row r="18" spans="1:19" s="496" customFormat="1" ht="12" customHeight="1" x14ac:dyDescent="0.2">
      <c r="A18" s="502"/>
      <c r="B18" s="503"/>
      <c r="C18" s="504">
        <v>0</v>
      </c>
      <c r="D18" s="92" t="s">
        <v>600</v>
      </c>
      <c r="E18" s="155">
        <v>3399</v>
      </c>
      <c r="F18" s="155">
        <v>3356</v>
      </c>
      <c r="G18" s="155">
        <v>2894</v>
      </c>
      <c r="H18" s="155">
        <v>3150</v>
      </c>
      <c r="I18" s="155">
        <v>3500</v>
      </c>
      <c r="J18" s="155">
        <v>3618</v>
      </c>
      <c r="K18" s="155">
        <v>4245</v>
      </c>
      <c r="L18" s="155">
        <v>4148</v>
      </c>
      <c r="M18" s="155">
        <v>3639</v>
      </c>
      <c r="N18" s="155">
        <v>4353</v>
      </c>
      <c r="O18" s="155">
        <v>3514</v>
      </c>
      <c r="P18" s="155">
        <v>3492</v>
      </c>
      <c r="Q18" s="1105" t="s">
        <v>377</v>
      </c>
      <c r="R18" s="505"/>
      <c r="S18" s="502"/>
    </row>
    <row r="19" spans="1:19" s="496" customFormat="1" ht="12" customHeight="1" x14ac:dyDescent="0.2">
      <c r="A19" s="502"/>
      <c r="B19" s="503"/>
      <c r="C19" s="504">
        <v>0</v>
      </c>
      <c r="D19" s="92" t="s">
        <v>601</v>
      </c>
      <c r="E19" s="155">
        <v>2916</v>
      </c>
      <c r="F19" s="155">
        <v>2814</v>
      </c>
      <c r="G19" s="155">
        <v>2775</v>
      </c>
      <c r="H19" s="155">
        <v>2594</v>
      </c>
      <c r="I19" s="155">
        <v>2166</v>
      </c>
      <c r="J19" s="155">
        <v>3050</v>
      </c>
      <c r="K19" s="155">
        <v>3930</v>
      </c>
      <c r="L19" s="155">
        <v>5010</v>
      </c>
      <c r="M19" s="155">
        <v>3001</v>
      </c>
      <c r="N19" s="155">
        <v>4145</v>
      </c>
      <c r="O19" s="155">
        <v>3022</v>
      </c>
      <c r="P19" s="155">
        <v>2852</v>
      </c>
      <c r="Q19" s="1105" t="s">
        <v>377</v>
      </c>
      <c r="R19" s="505"/>
      <c r="S19" s="502"/>
    </row>
    <row r="20" spans="1:19" s="496" customFormat="1" ht="12" customHeight="1" x14ac:dyDescent="0.2">
      <c r="A20" s="502"/>
      <c r="B20" s="503"/>
      <c r="C20" s="504">
        <v>0</v>
      </c>
      <c r="D20" s="92" t="s">
        <v>602</v>
      </c>
      <c r="E20" s="155">
        <v>2262</v>
      </c>
      <c r="F20" s="155">
        <v>2191</v>
      </c>
      <c r="G20" s="155">
        <v>2610</v>
      </c>
      <c r="H20" s="155">
        <v>1900</v>
      </c>
      <c r="I20" s="155">
        <v>1937</v>
      </c>
      <c r="J20" s="155">
        <v>2524</v>
      </c>
      <c r="K20" s="155">
        <v>3407</v>
      </c>
      <c r="L20" s="155">
        <v>5571</v>
      </c>
      <c r="M20" s="155">
        <v>3131</v>
      </c>
      <c r="N20" s="155">
        <v>3709</v>
      </c>
      <c r="O20" s="155">
        <v>2545</v>
      </c>
      <c r="P20" s="155">
        <v>2346</v>
      </c>
      <c r="Q20" s="1105" t="s">
        <v>377</v>
      </c>
      <c r="R20" s="505"/>
      <c r="S20" s="502"/>
    </row>
    <row r="21" spans="1:19" s="496" customFormat="1" ht="11.25" customHeight="1" x14ac:dyDescent="0.2">
      <c r="A21" s="502"/>
      <c r="B21" s="503"/>
      <c r="C21" s="504">
        <v>0</v>
      </c>
      <c r="D21" s="92" t="s">
        <v>603</v>
      </c>
      <c r="E21" s="155">
        <v>2128</v>
      </c>
      <c r="F21" s="155">
        <v>2130</v>
      </c>
      <c r="G21" s="155">
        <v>2050</v>
      </c>
      <c r="H21" s="155">
        <v>2117</v>
      </c>
      <c r="I21" s="155">
        <v>2059</v>
      </c>
      <c r="J21" s="155">
        <v>2589</v>
      </c>
      <c r="K21" s="155">
        <v>2846</v>
      </c>
      <c r="L21" s="155">
        <v>2390</v>
      </c>
      <c r="M21" s="155">
        <v>1768</v>
      </c>
      <c r="N21" s="155">
        <v>2820</v>
      </c>
      <c r="O21" s="155">
        <v>2213</v>
      </c>
      <c r="P21" s="155">
        <v>2060</v>
      </c>
      <c r="Q21" s="1105" t="s">
        <v>377</v>
      </c>
      <c r="R21" s="505"/>
      <c r="S21" s="502"/>
    </row>
    <row r="22" spans="1:19" s="496" customFormat="1" ht="15" customHeight="1" x14ac:dyDescent="0.2">
      <c r="A22" s="502"/>
      <c r="B22" s="503"/>
      <c r="C22" s="1505" t="s">
        <v>212</v>
      </c>
      <c r="D22" s="1505"/>
      <c r="E22" s="501">
        <v>4624</v>
      </c>
      <c r="F22" s="501">
        <v>4686</v>
      </c>
      <c r="G22" s="501">
        <v>4082</v>
      </c>
      <c r="H22" s="501">
        <v>5118</v>
      </c>
      <c r="I22" s="501">
        <v>5772</v>
      </c>
      <c r="J22" s="501">
        <v>8717</v>
      </c>
      <c r="K22" s="501">
        <v>6830</v>
      </c>
      <c r="L22" s="501">
        <v>5186</v>
      </c>
      <c r="M22" s="501">
        <v>3590</v>
      </c>
      <c r="N22" s="501">
        <v>5893</v>
      </c>
      <c r="O22" s="501">
        <v>4794</v>
      </c>
      <c r="P22" s="501">
        <v>4255</v>
      </c>
      <c r="Q22" s="501" t="s">
        <v>377</v>
      </c>
      <c r="R22" s="505"/>
      <c r="S22" s="502"/>
    </row>
    <row r="23" spans="1:19" s="510" customFormat="1" ht="12" customHeight="1" x14ac:dyDescent="0.2">
      <c r="A23" s="506"/>
      <c r="B23" s="507"/>
      <c r="C23" s="1505" t="s">
        <v>642</v>
      </c>
      <c r="D23" s="1505"/>
      <c r="E23" s="501">
        <v>35309</v>
      </c>
      <c r="F23" s="501">
        <v>33835</v>
      </c>
      <c r="G23" s="501">
        <v>34580</v>
      </c>
      <c r="H23" s="501">
        <v>34778</v>
      </c>
      <c r="I23" s="501">
        <v>35097</v>
      </c>
      <c r="J23" s="501">
        <v>45164</v>
      </c>
      <c r="K23" s="501">
        <v>45863</v>
      </c>
      <c r="L23" s="501">
        <v>48620</v>
      </c>
      <c r="M23" s="501">
        <v>37201</v>
      </c>
      <c r="N23" s="501">
        <v>49075</v>
      </c>
      <c r="O23" s="501">
        <v>36255</v>
      </c>
      <c r="P23" s="501">
        <v>35269</v>
      </c>
      <c r="Q23" s="501" t="s">
        <v>377</v>
      </c>
      <c r="R23" s="511"/>
      <c r="S23" s="506"/>
    </row>
    <row r="24" spans="1:19" s="496" customFormat="1" ht="12.75" customHeight="1" x14ac:dyDescent="0.2">
      <c r="A24" s="502"/>
      <c r="B24" s="512"/>
      <c r="C24" s="504">
        <v>0</v>
      </c>
      <c r="D24" s="433" t="s">
        <v>327</v>
      </c>
      <c r="E24" s="155">
        <v>1629</v>
      </c>
      <c r="F24" s="155">
        <v>1177</v>
      </c>
      <c r="G24" s="155">
        <v>1349</v>
      </c>
      <c r="H24" s="155">
        <v>1640</v>
      </c>
      <c r="I24" s="155">
        <v>1456</v>
      </c>
      <c r="J24" s="155">
        <v>1439</v>
      </c>
      <c r="K24" s="155">
        <v>2712</v>
      </c>
      <c r="L24" s="155">
        <v>2559</v>
      </c>
      <c r="M24" s="155">
        <v>1644</v>
      </c>
      <c r="N24" s="155">
        <v>2071</v>
      </c>
      <c r="O24" s="155">
        <v>1391</v>
      </c>
      <c r="P24" s="155">
        <v>1448</v>
      </c>
      <c r="Q24" s="1105" t="s">
        <v>377</v>
      </c>
      <c r="R24" s="505"/>
      <c r="S24" s="502"/>
    </row>
    <row r="25" spans="1:19" s="496" customFormat="1" ht="11.25" customHeight="1" x14ac:dyDescent="0.2">
      <c r="A25" s="502"/>
      <c r="B25" s="512"/>
      <c r="C25" s="504">
        <v>0</v>
      </c>
      <c r="D25" s="433" t="s">
        <v>213</v>
      </c>
      <c r="E25" s="155">
        <v>7287</v>
      </c>
      <c r="F25" s="155">
        <v>7002</v>
      </c>
      <c r="G25" s="155">
        <v>6272</v>
      </c>
      <c r="H25" s="155">
        <v>6674</v>
      </c>
      <c r="I25" s="155">
        <v>6375</v>
      </c>
      <c r="J25" s="155">
        <v>7653</v>
      </c>
      <c r="K25" s="155">
        <v>8763</v>
      </c>
      <c r="L25" s="155">
        <v>7896</v>
      </c>
      <c r="M25" s="155">
        <v>7426</v>
      </c>
      <c r="N25" s="155">
        <v>9885</v>
      </c>
      <c r="O25" s="155">
        <v>7602</v>
      </c>
      <c r="P25" s="155">
        <v>7408</v>
      </c>
      <c r="Q25" s="1105" t="s">
        <v>377</v>
      </c>
      <c r="R25" s="505"/>
      <c r="S25" s="502"/>
    </row>
    <row r="26" spans="1:19" s="496" customFormat="1" ht="11.25" customHeight="1" x14ac:dyDescent="0.2">
      <c r="A26" s="502"/>
      <c r="B26" s="512"/>
      <c r="C26" s="504">
        <v>0</v>
      </c>
      <c r="D26" s="433" t="s">
        <v>161</v>
      </c>
      <c r="E26" s="155">
        <v>26248</v>
      </c>
      <c r="F26" s="155">
        <v>25507</v>
      </c>
      <c r="G26" s="155">
        <v>26827</v>
      </c>
      <c r="H26" s="155">
        <v>26361</v>
      </c>
      <c r="I26" s="155">
        <v>27159</v>
      </c>
      <c r="J26" s="155">
        <v>35849</v>
      </c>
      <c r="K26" s="155">
        <v>34179</v>
      </c>
      <c r="L26" s="155">
        <v>37947</v>
      </c>
      <c r="M26" s="155">
        <v>27983</v>
      </c>
      <c r="N26" s="155">
        <v>36822</v>
      </c>
      <c r="O26" s="155">
        <v>27035</v>
      </c>
      <c r="P26" s="155">
        <v>26214</v>
      </c>
      <c r="Q26" s="1105" t="s">
        <v>377</v>
      </c>
      <c r="R26" s="505"/>
      <c r="S26" s="502"/>
    </row>
    <row r="27" spans="1:19" s="496" customFormat="1" ht="11.25" customHeight="1" x14ac:dyDescent="0.2">
      <c r="A27" s="502"/>
      <c r="B27" s="512"/>
      <c r="C27" s="504">
        <v>0</v>
      </c>
      <c r="D27" s="433" t="s">
        <v>214</v>
      </c>
      <c r="E27" s="155">
        <v>145</v>
      </c>
      <c r="F27" s="155">
        <v>149</v>
      </c>
      <c r="G27" s="155">
        <v>132</v>
      </c>
      <c r="H27" s="155">
        <v>103</v>
      </c>
      <c r="I27" s="155">
        <v>107</v>
      </c>
      <c r="J27" s="155">
        <v>222</v>
      </c>
      <c r="K27" s="155">
        <v>209</v>
      </c>
      <c r="L27" s="155">
        <v>218</v>
      </c>
      <c r="M27" s="155">
        <v>148</v>
      </c>
      <c r="N27" s="155">
        <v>297</v>
      </c>
      <c r="O27" s="155">
        <v>227</v>
      </c>
      <c r="P27" s="155">
        <v>199</v>
      </c>
      <c r="Q27" s="1105" t="s">
        <v>377</v>
      </c>
      <c r="R27" s="505"/>
      <c r="S27" s="502"/>
    </row>
    <row r="28" spans="1:19" ht="10.5" customHeight="1" thickBot="1" x14ac:dyDescent="0.25">
      <c r="A28" s="2"/>
      <c r="B28" s="215"/>
      <c r="C28" s="513"/>
      <c r="D28" s="13"/>
      <c r="E28" s="649"/>
      <c r="F28" s="649"/>
      <c r="G28" s="649"/>
      <c r="H28" s="649"/>
      <c r="I28" s="497"/>
      <c r="J28" s="497"/>
      <c r="K28" s="497"/>
      <c r="L28" s="497"/>
      <c r="M28" s="497"/>
      <c r="N28" s="497"/>
      <c r="O28" s="497"/>
      <c r="P28" s="497"/>
      <c r="Q28" s="1107"/>
      <c r="R28" s="970"/>
      <c r="S28" s="2"/>
    </row>
    <row r="29" spans="1:19" ht="13.5" customHeight="1" thickBot="1" x14ac:dyDescent="0.25">
      <c r="A29" s="2"/>
      <c r="B29" s="215"/>
      <c r="C29" s="361" t="s">
        <v>215</v>
      </c>
      <c r="D29" s="499"/>
      <c r="E29" s="515"/>
      <c r="F29" s="515"/>
      <c r="G29" s="515"/>
      <c r="H29" s="515"/>
      <c r="I29" s="515"/>
      <c r="J29" s="515"/>
      <c r="K29" s="515"/>
      <c r="L29" s="515"/>
      <c r="M29" s="515"/>
      <c r="N29" s="515"/>
      <c r="O29" s="515"/>
      <c r="P29" s="515"/>
      <c r="Q29" s="1108"/>
      <c r="R29" s="970"/>
      <c r="S29" s="2"/>
    </row>
    <row r="30" spans="1:19" ht="9.75" customHeight="1" x14ac:dyDescent="0.2">
      <c r="A30" s="2"/>
      <c r="B30" s="215"/>
      <c r="C30" s="567" t="s">
        <v>77</v>
      </c>
      <c r="D30" s="13"/>
      <c r="E30" s="514"/>
      <c r="F30" s="514"/>
      <c r="G30" s="514"/>
      <c r="H30" s="514"/>
      <c r="I30" s="514"/>
      <c r="J30" s="514"/>
      <c r="K30" s="514"/>
      <c r="L30" s="514"/>
      <c r="M30" s="514"/>
      <c r="N30" s="514"/>
      <c r="O30" s="514"/>
      <c r="P30" s="516"/>
      <c r="Q30" s="516"/>
      <c r="R30" s="970"/>
      <c r="S30" s="2"/>
    </row>
    <row r="31" spans="1:19" ht="15" customHeight="1" x14ac:dyDescent="0.2">
      <c r="A31" s="2"/>
      <c r="B31" s="215"/>
      <c r="C31" s="1505" t="s">
        <v>67</v>
      </c>
      <c r="D31" s="1505"/>
      <c r="E31" s="501">
        <v>10983</v>
      </c>
      <c r="F31" s="501">
        <v>12857</v>
      </c>
      <c r="G31" s="501">
        <v>12393</v>
      </c>
      <c r="H31" s="501">
        <v>9880</v>
      </c>
      <c r="I31" s="501">
        <v>10411</v>
      </c>
      <c r="J31" s="501">
        <v>12064</v>
      </c>
      <c r="K31" s="501">
        <v>12833</v>
      </c>
      <c r="L31" s="501">
        <v>9409</v>
      </c>
      <c r="M31" s="501">
        <v>6171</v>
      </c>
      <c r="N31" s="501">
        <v>12515</v>
      </c>
      <c r="O31" s="501">
        <v>10805</v>
      </c>
      <c r="P31" s="501">
        <v>12089</v>
      </c>
      <c r="Q31" s="501">
        <v>10467</v>
      </c>
      <c r="R31" s="970"/>
      <c r="S31" s="2"/>
    </row>
    <row r="32" spans="1:19" ht="12" customHeight="1" x14ac:dyDescent="0.2">
      <c r="A32" s="2"/>
      <c r="B32" s="215"/>
      <c r="C32" s="438">
        <v>0</v>
      </c>
      <c r="D32" s="427" t="s">
        <v>185</v>
      </c>
      <c r="E32" s="155">
        <v>2717</v>
      </c>
      <c r="F32" s="155">
        <v>3370</v>
      </c>
      <c r="G32" s="155">
        <v>3543</v>
      </c>
      <c r="H32" s="155">
        <v>2646</v>
      </c>
      <c r="I32" s="155">
        <v>2219</v>
      </c>
      <c r="J32" s="155">
        <v>3884</v>
      </c>
      <c r="K32" s="155">
        <v>3621</v>
      </c>
      <c r="L32" s="155">
        <v>2383</v>
      </c>
      <c r="M32" s="155">
        <v>1542</v>
      </c>
      <c r="N32" s="155">
        <v>3628</v>
      </c>
      <c r="O32" s="155">
        <v>2606</v>
      </c>
      <c r="P32" s="155">
        <v>2904</v>
      </c>
      <c r="Q32" s="1105">
        <v>2574</v>
      </c>
      <c r="R32" s="970"/>
      <c r="S32" s="2"/>
    </row>
    <row r="33" spans="1:19" ht="12" customHeight="1" x14ac:dyDescent="0.2">
      <c r="A33" s="2"/>
      <c r="B33" s="215"/>
      <c r="C33" s="438">
        <v>0</v>
      </c>
      <c r="D33" s="427" t="s">
        <v>186</v>
      </c>
      <c r="E33" s="155">
        <v>3650</v>
      </c>
      <c r="F33" s="155">
        <v>4266</v>
      </c>
      <c r="G33" s="155">
        <v>4062</v>
      </c>
      <c r="H33" s="155">
        <v>3244</v>
      </c>
      <c r="I33" s="155">
        <v>4328</v>
      </c>
      <c r="J33" s="155">
        <v>4322</v>
      </c>
      <c r="K33" s="155">
        <v>4562</v>
      </c>
      <c r="L33" s="155">
        <v>3249</v>
      </c>
      <c r="M33" s="155">
        <v>2295</v>
      </c>
      <c r="N33" s="155">
        <v>4448</v>
      </c>
      <c r="O33" s="155">
        <v>3219</v>
      </c>
      <c r="P33" s="155">
        <v>3792</v>
      </c>
      <c r="Q33" s="1105">
        <v>2502</v>
      </c>
      <c r="R33" s="970"/>
      <c r="S33" s="2"/>
    </row>
    <row r="34" spans="1:19" ht="12" customHeight="1" x14ac:dyDescent="0.2">
      <c r="A34" s="2"/>
      <c r="B34" s="215"/>
      <c r="C34" s="438">
        <v>0</v>
      </c>
      <c r="D34" s="427" t="s">
        <v>498</v>
      </c>
      <c r="E34" s="155">
        <v>1532</v>
      </c>
      <c r="F34" s="155">
        <v>1922</v>
      </c>
      <c r="G34" s="155">
        <v>2357</v>
      </c>
      <c r="H34" s="155">
        <v>2230</v>
      </c>
      <c r="I34" s="155">
        <v>1984</v>
      </c>
      <c r="J34" s="155">
        <v>2208</v>
      </c>
      <c r="K34" s="155">
        <v>2609</v>
      </c>
      <c r="L34" s="155">
        <v>2003</v>
      </c>
      <c r="M34" s="155">
        <v>1417</v>
      </c>
      <c r="N34" s="155">
        <v>2088</v>
      </c>
      <c r="O34" s="155">
        <v>1889</v>
      </c>
      <c r="P34" s="155">
        <v>1982</v>
      </c>
      <c r="Q34" s="1105">
        <v>3053</v>
      </c>
      <c r="R34" s="970"/>
      <c r="S34" s="2"/>
    </row>
    <row r="35" spans="1:19" ht="12" customHeight="1" x14ac:dyDescent="0.2">
      <c r="A35" s="2"/>
      <c r="B35" s="215"/>
      <c r="C35" s="438">
        <v>0</v>
      </c>
      <c r="D35" s="427" t="s">
        <v>188</v>
      </c>
      <c r="E35" s="155">
        <v>1241</v>
      </c>
      <c r="F35" s="155">
        <v>1592</v>
      </c>
      <c r="G35" s="155">
        <v>1221</v>
      </c>
      <c r="H35" s="155">
        <v>789</v>
      </c>
      <c r="I35" s="155">
        <v>1140</v>
      </c>
      <c r="J35" s="155">
        <v>928</v>
      </c>
      <c r="K35" s="155">
        <v>1080</v>
      </c>
      <c r="L35" s="155">
        <v>1027</v>
      </c>
      <c r="M35" s="155">
        <v>514</v>
      </c>
      <c r="N35" s="155">
        <v>1222</v>
      </c>
      <c r="O35" s="155">
        <v>1254</v>
      </c>
      <c r="P35" s="155">
        <v>1215</v>
      </c>
      <c r="Q35" s="1105">
        <v>703</v>
      </c>
      <c r="R35" s="970"/>
      <c r="S35" s="2"/>
    </row>
    <row r="36" spans="1:19" ht="12" customHeight="1" x14ac:dyDescent="0.2">
      <c r="A36" s="2"/>
      <c r="B36" s="215"/>
      <c r="C36" s="438">
        <v>0</v>
      </c>
      <c r="D36" s="427" t="s">
        <v>189</v>
      </c>
      <c r="E36" s="155">
        <v>1319</v>
      </c>
      <c r="F36" s="155">
        <v>1151</v>
      </c>
      <c r="G36" s="155">
        <v>661</v>
      </c>
      <c r="H36" s="155">
        <v>447</v>
      </c>
      <c r="I36" s="155">
        <v>291</v>
      </c>
      <c r="J36" s="155">
        <v>368</v>
      </c>
      <c r="K36" s="155">
        <v>346</v>
      </c>
      <c r="L36" s="155">
        <v>377</v>
      </c>
      <c r="M36" s="155">
        <v>157</v>
      </c>
      <c r="N36" s="155">
        <v>701</v>
      </c>
      <c r="O36" s="155">
        <v>1428</v>
      </c>
      <c r="P36" s="155">
        <v>1774</v>
      </c>
      <c r="Q36" s="1105">
        <v>1184</v>
      </c>
      <c r="R36" s="970"/>
      <c r="S36" s="2"/>
    </row>
    <row r="37" spans="1:19" ht="12" customHeight="1" x14ac:dyDescent="0.2">
      <c r="A37" s="2"/>
      <c r="B37" s="215"/>
      <c r="C37" s="438">
        <v>0</v>
      </c>
      <c r="D37" s="427" t="s">
        <v>129</v>
      </c>
      <c r="E37" s="155">
        <v>259</v>
      </c>
      <c r="F37" s="155">
        <v>246</v>
      </c>
      <c r="G37" s="155">
        <v>234</v>
      </c>
      <c r="H37" s="155">
        <v>262</v>
      </c>
      <c r="I37" s="155">
        <v>215</v>
      </c>
      <c r="J37" s="155">
        <v>167</v>
      </c>
      <c r="K37" s="155">
        <v>300</v>
      </c>
      <c r="L37" s="155">
        <v>148</v>
      </c>
      <c r="M37" s="155">
        <v>123</v>
      </c>
      <c r="N37" s="155">
        <v>183</v>
      </c>
      <c r="O37" s="155">
        <v>152</v>
      </c>
      <c r="P37" s="155">
        <v>182</v>
      </c>
      <c r="Q37" s="1105">
        <v>191</v>
      </c>
      <c r="R37" s="970"/>
      <c r="S37" s="2"/>
    </row>
    <row r="38" spans="1:19" ht="12" customHeight="1" x14ac:dyDescent="0.2">
      <c r="A38" s="2"/>
      <c r="B38" s="215"/>
      <c r="C38" s="438">
        <v>0</v>
      </c>
      <c r="D38" s="427" t="s">
        <v>130</v>
      </c>
      <c r="E38" s="155">
        <v>265</v>
      </c>
      <c r="F38" s="155">
        <v>310</v>
      </c>
      <c r="G38" s="155">
        <v>315</v>
      </c>
      <c r="H38" s="155">
        <v>262</v>
      </c>
      <c r="I38" s="155">
        <v>234</v>
      </c>
      <c r="J38" s="155">
        <v>187</v>
      </c>
      <c r="K38" s="155">
        <v>315</v>
      </c>
      <c r="L38" s="155">
        <v>222</v>
      </c>
      <c r="M38" s="155">
        <v>123</v>
      </c>
      <c r="N38" s="155">
        <v>245</v>
      </c>
      <c r="O38" s="155">
        <v>257</v>
      </c>
      <c r="P38" s="155">
        <v>240</v>
      </c>
      <c r="Q38" s="1105">
        <v>260</v>
      </c>
      <c r="R38" s="970"/>
      <c r="S38" s="2"/>
    </row>
    <row r="39" spans="1:19" ht="15" customHeight="1" x14ac:dyDescent="0.2">
      <c r="A39" s="2"/>
      <c r="B39" s="215"/>
      <c r="C39" s="438">
        <v>0</v>
      </c>
      <c r="D39" s="433" t="s">
        <v>327</v>
      </c>
      <c r="E39" s="155">
        <v>843</v>
      </c>
      <c r="F39" s="155">
        <v>964</v>
      </c>
      <c r="G39" s="155">
        <v>442</v>
      </c>
      <c r="H39" s="155">
        <v>295</v>
      </c>
      <c r="I39" s="155">
        <v>374</v>
      </c>
      <c r="J39" s="155">
        <v>325</v>
      </c>
      <c r="K39" s="155">
        <v>462</v>
      </c>
      <c r="L39" s="155">
        <v>598</v>
      </c>
      <c r="M39" s="155">
        <v>173</v>
      </c>
      <c r="N39" s="155">
        <v>860</v>
      </c>
      <c r="O39" s="155">
        <v>355</v>
      </c>
      <c r="P39" s="155">
        <v>488</v>
      </c>
      <c r="Q39" s="1105" t="s">
        <v>377</v>
      </c>
      <c r="R39" s="970"/>
      <c r="S39" s="2"/>
    </row>
    <row r="40" spans="1:19" ht="12" customHeight="1" x14ac:dyDescent="0.2">
      <c r="A40" s="2"/>
      <c r="B40" s="215"/>
      <c r="C40" s="438">
        <v>0</v>
      </c>
      <c r="D40" s="433" t="s">
        <v>213</v>
      </c>
      <c r="E40" s="155">
        <v>2729</v>
      </c>
      <c r="F40" s="155">
        <v>3306</v>
      </c>
      <c r="G40" s="155">
        <v>3287</v>
      </c>
      <c r="H40" s="155">
        <v>2776</v>
      </c>
      <c r="I40" s="155">
        <v>2227</v>
      </c>
      <c r="J40" s="155">
        <v>3133</v>
      </c>
      <c r="K40" s="155">
        <v>3906</v>
      </c>
      <c r="L40" s="155">
        <v>2578</v>
      </c>
      <c r="M40" s="155">
        <v>1541</v>
      </c>
      <c r="N40" s="155">
        <v>3213</v>
      </c>
      <c r="O40" s="155">
        <v>2958</v>
      </c>
      <c r="P40" s="155">
        <v>2785</v>
      </c>
      <c r="Q40" s="1105" t="s">
        <v>377</v>
      </c>
      <c r="R40" s="970"/>
      <c r="S40" s="2"/>
    </row>
    <row r="41" spans="1:19" ht="12" customHeight="1" x14ac:dyDescent="0.2">
      <c r="A41" s="2"/>
      <c r="B41" s="215"/>
      <c r="C41" s="438">
        <v>0</v>
      </c>
      <c r="D41" s="433" t="s">
        <v>161</v>
      </c>
      <c r="E41" s="155">
        <v>7411</v>
      </c>
      <c r="F41" s="155">
        <v>8587</v>
      </c>
      <c r="G41" s="155">
        <v>8664</v>
      </c>
      <c r="H41" s="155">
        <v>6809</v>
      </c>
      <c r="I41" s="155">
        <v>7810</v>
      </c>
      <c r="J41" s="155">
        <v>8606</v>
      </c>
      <c r="K41" s="155">
        <v>8465</v>
      </c>
      <c r="L41" s="155">
        <v>6233</v>
      </c>
      <c r="M41" s="155">
        <v>4457</v>
      </c>
      <c r="N41" s="155">
        <v>8442</v>
      </c>
      <c r="O41" s="155">
        <v>7492</v>
      </c>
      <c r="P41" s="155">
        <v>8816</v>
      </c>
      <c r="Q41" s="1105" t="s">
        <v>377</v>
      </c>
      <c r="R41" s="970"/>
      <c r="S41" s="2"/>
    </row>
    <row r="42" spans="1:19" ht="11.25" customHeight="1" x14ac:dyDescent="0.2">
      <c r="A42" s="2"/>
      <c r="B42" s="215"/>
      <c r="C42" s="438">
        <v>0</v>
      </c>
      <c r="D42" s="433" t="s">
        <v>214</v>
      </c>
      <c r="E42" s="693">
        <v>0</v>
      </c>
      <c r="F42" s="693">
        <v>0</v>
      </c>
      <c r="G42" s="693">
        <v>0</v>
      </c>
      <c r="H42" s="693">
        <v>0</v>
      </c>
      <c r="I42" s="693">
        <v>0</v>
      </c>
      <c r="J42" s="693">
        <v>0</v>
      </c>
      <c r="K42" s="693">
        <v>0</v>
      </c>
      <c r="L42" s="693">
        <v>0</v>
      </c>
      <c r="M42" s="693">
        <v>0</v>
      </c>
      <c r="N42" s="693">
        <v>0</v>
      </c>
      <c r="O42" s="693">
        <v>0</v>
      </c>
      <c r="P42" s="693">
        <v>0</v>
      </c>
      <c r="Q42" s="1109" t="s">
        <v>377</v>
      </c>
      <c r="R42" s="970"/>
      <c r="S42" s="2"/>
    </row>
    <row r="43" spans="1:19" ht="15" customHeight="1" x14ac:dyDescent="0.2">
      <c r="A43" s="2"/>
      <c r="B43" s="215"/>
      <c r="C43" s="1011" t="s">
        <v>643</v>
      </c>
      <c r="D43" s="1011"/>
      <c r="E43" s="146"/>
      <c r="F43" s="155"/>
      <c r="G43" s="155"/>
      <c r="H43" s="155"/>
      <c r="I43" s="155"/>
      <c r="J43" s="155"/>
      <c r="K43" s="155"/>
      <c r="L43" s="155"/>
      <c r="M43" s="155"/>
      <c r="N43" s="155"/>
      <c r="O43" s="155"/>
      <c r="P43" s="155"/>
      <c r="Q43" s="1105"/>
      <c r="R43" s="970"/>
      <c r="S43" s="2"/>
    </row>
    <row r="44" spans="1:19" ht="12" customHeight="1" x14ac:dyDescent="0.2">
      <c r="A44" s="2"/>
      <c r="B44" s="215"/>
      <c r="C44" s="438">
        <v>0</v>
      </c>
      <c r="D44" s="657" t="s">
        <v>600</v>
      </c>
      <c r="E44" s="155">
        <v>1504</v>
      </c>
      <c r="F44" s="155">
        <v>1895</v>
      </c>
      <c r="G44" s="155">
        <v>1644</v>
      </c>
      <c r="H44" s="155">
        <v>1408</v>
      </c>
      <c r="I44" s="155">
        <v>2373</v>
      </c>
      <c r="J44" s="155">
        <v>1716</v>
      </c>
      <c r="K44" s="155">
        <v>1827</v>
      </c>
      <c r="L44" s="155">
        <v>1490</v>
      </c>
      <c r="M44" s="155">
        <v>1023</v>
      </c>
      <c r="N44" s="155">
        <v>2039</v>
      </c>
      <c r="O44" s="155">
        <v>1438</v>
      </c>
      <c r="P44" s="155">
        <v>1582</v>
      </c>
      <c r="Q44" s="1105" t="s">
        <v>377</v>
      </c>
      <c r="R44" s="970"/>
      <c r="S44" s="2"/>
    </row>
    <row r="45" spans="1:19" ht="12" customHeight="1" x14ac:dyDescent="0.2">
      <c r="A45" s="2"/>
      <c r="B45" s="215"/>
      <c r="C45" s="438">
        <v>0</v>
      </c>
      <c r="D45" s="657" t="s">
        <v>602</v>
      </c>
      <c r="E45" s="155">
        <v>1077</v>
      </c>
      <c r="F45" s="155">
        <v>1069</v>
      </c>
      <c r="G45" s="155">
        <v>1071</v>
      </c>
      <c r="H45" s="155">
        <v>656</v>
      </c>
      <c r="I45" s="155">
        <v>614</v>
      </c>
      <c r="J45" s="155">
        <v>959</v>
      </c>
      <c r="K45" s="155">
        <v>970</v>
      </c>
      <c r="L45" s="155">
        <v>622</v>
      </c>
      <c r="M45" s="155">
        <v>366</v>
      </c>
      <c r="N45" s="155">
        <v>740</v>
      </c>
      <c r="O45" s="155">
        <v>1101</v>
      </c>
      <c r="P45" s="155">
        <v>1394</v>
      </c>
      <c r="Q45" s="1105" t="s">
        <v>377</v>
      </c>
      <c r="R45" s="970"/>
      <c r="S45" s="2"/>
    </row>
    <row r="46" spans="1:19" ht="12" customHeight="1" x14ac:dyDescent="0.2">
      <c r="A46" s="2"/>
      <c r="B46" s="215"/>
      <c r="C46" s="438">
        <v>0</v>
      </c>
      <c r="D46" s="657" t="s">
        <v>601</v>
      </c>
      <c r="E46" s="155">
        <v>784</v>
      </c>
      <c r="F46" s="155">
        <v>696</v>
      </c>
      <c r="G46" s="155">
        <v>576</v>
      </c>
      <c r="H46" s="155">
        <v>524</v>
      </c>
      <c r="I46" s="155">
        <v>447</v>
      </c>
      <c r="J46" s="155">
        <v>318</v>
      </c>
      <c r="K46" s="155">
        <v>406</v>
      </c>
      <c r="L46" s="155">
        <v>332</v>
      </c>
      <c r="M46" s="155">
        <v>214</v>
      </c>
      <c r="N46" s="155">
        <v>446</v>
      </c>
      <c r="O46" s="155">
        <v>697</v>
      </c>
      <c r="P46" s="155">
        <v>971</v>
      </c>
      <c r="Q46" s="1105" t="s">
        <v>377</v>
      </c>
      <c r="R46" s="970"/>
      <c r="S46" s="2"/>
    </row>
    <row r="47" spans="1:19" ht="12" customHeight="1" x14ac:dyDescent="0.2">
      <c r="A47" s="2"/>
      <c r="B47" s="215"/>
      <c r="C47" s="438">
        <v>0</v>
      </c>
      <c r="D47" s="657" t="s">
        <v>599</v>
      </c>
      <c r="E47" s="155">
        <v>665</v>
      </c>
      <c r="F47" s="155">
        <v>1000</v>
      </c>
      <c r="G47" s="155">
        <v>928</v>
      </c>
      <c r="H47" s="155">
        <v>710</v>
      </c>
      <c r="I47" s="155">
        <v>685</v>
      </c>
      <c r="J47" s="155">
        <v>728</v>
      </c>
      <c r="K47" s="155">
        <v>779</v>
      </c>
      <c r="L47" s="155">
        <v>693</v>
      </c>
      <c r="M47" s="155">
        <v>490</v>
      </c>
      <c r="N47" s="155">
        <v>638</v>
      </c>
      <c r="O47" s="155">
        <v>676</v>
      </c>
      <c r="P47" s="155">
        <v>893</v>
      </c>
      <c r="Q47" s="1105" t="s">
        <v>377</v>
      </c>
      <c r="R47" s="970"/>
      <c r="S47" s="2"/>
    </row>
    <row r="48" spans="1:19" ht="12" customHeight="1" x14ac:dyDescent="0.2">
      <c r="A48" s="2"/>
      <c r="B48" s="215"/>
      <c r="C48" s="438">
        <v>0</v>
      </c>
      <c r="D48" s="657" t="s">
        <v>604</v>
      </c>
      <c r="E48" s="155">
        <v>647</v>
      </c>
      <c r="F48" s="155">
        <v>736</v>
      </c>
      <c r="G48" s="155">
        <v>593</v>
      </c>
      <c r="H48" s="155">
        <v>742</v>
      </c>
      <c r="I48" s="155">
        <v>464</v>
      </c>
      <c r="J48" s="155">
        <v>690</v>
      </c>
      <c r="K48" s="155">
        <v>743</v>
      </c>
      <c r="L48" s="155">
        <v>512</v>
      </c>
      <c r="M48" s="155">
        <v>362</v>
      </c>
      <c r="N48" s="155">
        <v>953</v>
      </c>
      <c r="O48" s="155">
        <v>785</v>
      </c>
      <c r="P48" s="155">
        <v>595</v>
      </c>
      <c r="Q48" s="1105" t="s">
        <v>377</v>
      </c>
      <c r="R48" s="970"/>
      <c r="S48" s="2"/>
    </row>
    <row r="49" spans="1:19" ht="15" customHeight="1" x14ac:dyDescent="0.2">
      <c r="A49" s="2"/>
      <c r="B49" s="215"/>
      <c r="C49" s="1505" t="s">
        <v>216</v>
      </c>
      <c r="D49" s="1505"/>
      <c r="E49" s="436">
        <v>27.503568477199309</v>
      </c>
      <c r="F49" s="436">
        <v>33.376599776745152</v>
      </c>
      <c r="G49" s="436">
        <v>32.054730743365582</v>
      </c>
      <c r="H49" s="436">
        <v>24.764387407258873</v>
      </c>
      <c r="I49" s="436">
        <v>25.474075705302308</v>
      </c>
      <c r="J49" s="436">
        <v>22.390081847033276</v>
      </c>
      <c r="K49" s="436">
        <v>24.354278556924069</v>
      </c>
      <c r="L49" s="436">
        <v>17.486897372040293</v>
      </c>
      <c r="M49" s="436">
        <v>15.128337133191144</v>
      </c>
      <c r="N49" s="436">
        <v>22.767792169989811</v>
      </c>
      <c r="O49" s="436">
        <v>26.322200297205779</v>
      </c>
      <c r="P49" s="436">
        <v>30.586479101305535</v>
      </c>
      <c r="Q49" s="436">
        <v>27.797105298101183</v>
      </c>
      <c r="R49" s="970"/>
      <c r="S49" s="2"/>
    </row>
    <row r="50" spans="1:19" ht="11.25" customHeight="1" thickBot="1" x14ac:dyDescent="0.25">
      <c r="A50" s="2"/>
      <c r="B50" s="215"/>
      <c r="C50" s="517"/>
      <c r="D50" s="1012"/>
      <c r="E50" s="649"/>
      <c r="F50" s="649"/>
      <c r="G50" s="649"/>
      <c r="H50" s="649"/>
      <c r="I50" s="649"/>
      <c r="J50" s="649"/>
      <c r="K50" s="649"/>
      <c r="L50" s="649"/>
      <c r="M50" s="649"/>
      <c r="N50" s="649"/>
      <c r="O50" s="649"/>
      <c r="P50" s="497"/>
      <c r="Q50" s="1107"/>
      <c r="R50" s="970"/>
      <c r="S50" s="2"/>
    </row>
    <row r="51" spans="1:19" s="7" customFormat="1" ht="13.5" customHeight="1" thickBot="1" x14ac:dyDescent="0.25">
      <c r="A51" s="6"/>
      <c r="B51" s="214"/>
      <c r="C51" s="361" t="s">
        <v>217</v>
      </c>
      <c r="D51" s="499"/>
      <c r="E51" s="515"/>
      <c r="F51" s="515"/>
      <c r="G51" s="515"/>
      <c r="H51" s="515"/>
      <c r="I51" s="515"/>
      <c r="J51" s="515"/>
      <c r="K51" s="515"/>
      <c r="L51" s="515"/>
      <c r="M51" s="515"/>
      <c r="N51" s="515"/>
      <c r="O51" s="515"/>
      <c r="P51" s="515"/>
      <c r="Q51" s="1108"/>
      <c r="R51" s="970"/>
      <c r="S51" s="6"/>
    </row>
    <row r="52" spans="1:19" ht="9.75" customHeight="1" x14ac:dyDescent="0.2">
      <c r="A52" s="2"/>
      <c r="B52" s="215"/>
      <c r="C52" s="567" t="s">
        <v>77</v>
      </c>
      <c r="D52" s="518"/>
      <c r="E52" s="514"/>
      <c r="F52" s="514"/>
      <c r="G52" s="514"/>
      <c r="H52" s="514"/>
      <c r="I52" s="514"/>
      <c r="J52" s="514"/>
      <c r="K52" s="514"/>
      <c r="L52" s="514"/>
      <c r="M52" s="514"/>
      <c r="N52" s="514"/>
      <c r="O52" s="514"/>
      <c r="P52" s="516"/>
      <c r="Q52" s="516"/>
      <c r="R52" s="970"/>
      <c r="S52" s="2"/>
    </row>
    <row r="53" spans="1:19" ht="15" customHeight="1" x14ac:dyDescent="0.2">
      <c r="A53" s="2"/>
      <c r="B53" s="215"/>
      <c r="C53" s="1505" t="s">
        <v>67</v>
      </c>
      <c r="D53" s="1505"/>
      <c r="E53" s="501">
        <v>8125</v>
      </c>
      <c r="F53" s="501">
        <v>8169</v>
      </c>
      <c r="G53" s="501">
        <v>7218</v>
      </c>
      <c r="H53" s="501">
        <v>6480</v>
      </c>
      <c r="I53" s="501">
        <v>7022</v>
      </c>
      <c r="J53" s="501">
        <v>8298</v>
      </c>
      <c r="K53" s="501">
        <v>7709</v>
      </c>
      <c r="L53" s="501">
        <v>6788</v>
      </c>
      <c r="M53" s="501">
        <v>4444</v>
      </c>
      <c r="N53" s="501">
        <v>7709</v>
      </c>
      <c r="O53" s="501">
        <v>6830</v>
      </c>
      <c r="P53" s="501">
        <v>8367</v>
      </c>
      <c r="Q53" s="501">
        <v>7226</v>
      </c>
      <c r="R53" s="970"/>
      <c r="S53" s="2"/>
    </row>
    <row r="54" spans="1:19" ht="11.25" customHeight="1" x14ac:dyDescent="0.2">
      <c r="A54" s="2"/>
      <c r="B54" s="215"/>
      <c r="C54" s="438">
        <v>0</v>
      </c>
      <c r="D54" s="92" t="s">
        <v>327</v>
      </c>
      <c r="E54" s="174">
        <v>452</v>
      </c>
      <c r="F54" s="174">
        <v>829</v>
      </c>
      <c r="G54" s="174">
        <v>288</v>
      </c>
      <c r="H54" s="155">
        <v>208</v>
      </c>
      <c r="I54" s="155">
        <v>211</v>
      </c>
      <c r="J54" s="155">
        <v>225</v>
      </c>
      <c r="K54" s="155">
        <v>224</v>
      </c>
      <c r="L54" s="155">
        <v>322</v>
      </c>
      <c r="M54" s="155">
        <v>139</v>
      </c>
      <c r="N54" s="155">
        <v>510</v>
      </c>
      <c r="O54" s="155">
        <v>198</v>
      </c>
      <c r="P54" s="155">
        <v>298</v>
      </c>
      <c r="Q54" s="1105" t="s">
        <v>377</v>
      </c>
      <c r="R54" s="970"/>
      <c r="S54" s="2"/>
    </row>
    <row r="55" spans="1:19" ht="11.25" customHeight="1" x14ac:dyDescent="0.2">
      <c r="A55" s="2"/>
      <c r="B55" s="215"/>
      <c r="C55" s="438">
        <v>0</v>
      </c>
      <c r="D55" s="92" t="s">
        <v>213</v>
      </c>
      <c r="E55" s="174">
        <v>1924</v>
      </c>
      <c r="F55" s="174">
        <v>1867</v>
      </c>
      <c r="G55" s="174">
        <v>1775</v>
      </c>
      <c r="H55" s="155">
        <v>1575</v>
      </c>
      <c r="I55" s="155">
        <v>1429</v>
      </c>
      <c r="J55" s="155">
        <v>1751</v>
      </c>
      <c r="K55" s="155">
        <v>2327</v>
      </c>
      <c r="L55" s="155">
        <v>1876</v>
      </c>
      <c r="M55" s="155">
        <v>1102</v>
      </c>
      <c r="N55" s="155">
        <v>1701</v>
      </c>
      <c r="O55" s="155">
        <v>1567</v>
      </c>
      <c r="P55" s="155">
        <v>1819</v>
      </c>
      <c r="Q55" s="1105" t="s">
        <v>377</v>
      </c>
      <c r="R55" s="970"/>
      <c r="S55" s="2"/>
    </row>
    <row r="56" spans="1:19" ht="11.25" customHeight="1" x14ac:dyDescent="0.2">
      <c r="A56" s="2"/>
      <c r="B56" s="215"/>
      <c r="C56" s="438">
        <v>0</v>
      </c>
      <c r="D56" s="92" t="s">
        <v>161</v>
      </c>
      <c r="E56" s="174">
        <v>5749</v>
      </c>
      <c r="F56" s="174">
        <v>5473</v>
      </c>
      <c r="G56" s="174">
        <v>5155</v>
      </c>
      <c r="H56" s="155">
        <v>4697</v>
      </c>
      <c r="I56" s="155">
        <v>5382</v>
      </c>
      <c r="J56" s="155">
        <v>6322</v>
      </c>
      <c r="K56" s="155">
        <v>5158</v>
      </c>
      <c r="L56" s="155">
        <v>4590</v>
      </c>
      <c r="M56" s="155">
        <v>3203</v>
      </c>
      <c r="N56" s="155">
        <v>5498</v>
      </c>
      <c r="O56" s="155">
        <v>5065</v>
      </c>
      <c r="P56" s="155">
        <v>6250</v>
      </c>
      <c r="Q56" s="1105" t="s">
        <v>377</v>
      </c>
      <c r="R56" s="970"/>
      <c r="S56" s="2"/>
    </row>
    <row r="57" spans="1:19" ht="11.25" customHeight="1" x14ac:dyDescent="0.2">
      <c r="A57" s="2"/>
      <c r="B57" s="215"/>
      <c r="C57" s="438">
        <v>0</v>
      </c>
      <c r="D57" s="92" t="s">
        <v>214</v>
      </c>
      <c r="E57" s="693">
        <v>0</v>
      </c>
      <c r="F57" s="693">
        <v>0</v>
      </c>
      <c r="G57" s="693">
        <v>0</v>
      </c>
      <c r="H57" s="693">
        <v>0</v>
      </c>
      <c r="I57" s="693">
        <v>0</v>
      </c>
      <c r="J57" s="693">
        <v>0</v>
      </c>
      <c r="K57" s="693">
        <v>0</v>
      </c>
      <c r="L57" s="693">
        <v>0</v>
      </c>
      <c r="M57" s="693">
        <v>0</v>
      </c>
      <c r="N57" s="693">
        <v>0</v>
      </c>
      <c r="O57" s="693">
        <v>0</v>
      </c>
      <c r="P57" s="693">
        <v>0</v>
      </c>
      <c r="Q57" s="1109" t="s">
        <v>377</v>
      </c>
      <c r="R57" s="970"/>
      <c r="S57" s="2"/>
    </row>
    <row r="58" spans="1:19" ht="12.75" hidden="1" customHeight="1" x14ac:dyDescent="0.2">
      <c r="A58" s="2"/>
      <c r="B58" s="215"/>
      <c r="C58" s="438">
        <v>0</v>
      </c>
      <c r="D58" s="195" t="s">
        <v>185</v>
      </c>
      <c r="E58" s="155">
        <v>2434</v>
      </c>
      <c r="F58" s="155">
        <v>2636</v>
      </c>
      <c r="G58" s="155">
        <v>2402</v>
      </c>
      <c r="H58" s="155">
        <v>2204</v>
      </c>
      <c r="I58" s="155">
        <v>1707</v>
      </c>
      <c r="J58" s="155">
        <v>3086</v>
      </c>
      <c r="K58" s="155">
        <v>2648</v>
      </c>
      <c r="L58" s="155">
        <v>2203</v>
      </c>
      <c r="M58" s="155">
        <v>1522</v>
      </c>
      <c r="N58" s="155">
        <v>2569</v>
      </c>
      <c r="O58" s="155">
        <v>1915</v>
      </c>
      <c r="P58" s="155">
        <v>2361</v>
      </c>
      <c r="Q58" s="1105">
        <v>1871</v>
      </c>
      <c r="R58" s="970"/>
      <c r="S58" s="2"/>
    </row>
    <row r="59" spans="1:19" ht="12.75" hidden="1" customHeight="1" x14ac:dyDescent="0.2">
      <c r="A59" s="2"/>
      <c r="B59" s="215"/>
      <c r="C59" s="438">
        <v>0</v>
      </c>
      <c r="D59" s="195" t="s">
        <v>186</v>
      </c>
      <c r="E59" s="155">
        <v>2670</v>
      </c>
      <c r="F59" s="155">
        <v>2828</v>
      </c>
      <c r="G59" s="155">
        <v>2401</v>
      </c>
      <c r="H59" s="155">
        <v>2238</v>
      </c>
      <c r="I59" s="155">
        <v>2891</v>
      </c>
      <c r="J59" s="155">
        <v>3134</v>
      </c>
      <c r="K59" s="155">
        <v>2967</v>
      </c>
      <c r="L59" s="155">
        <v>2507</v>
      </c>
      <c r="M59" s="155">
        <v>1571</v>
      </c>
      <c r="N59" s="155">
        <v>3006</v>
      </c>
      <c r="O59" s="155">
        <v>2413</v>
      </c>
      <c r="P59" s="155">
        <v>2702</v>
      </c>
      <c r="Q59" s="1105" t="s">
        <v>377</v>
      </c>
      <c r="R59" s="970"/>
      <c r="S59" s="2"/>
    </row>
    <row r="60" spans="1:19" ht="12.75" hidden="1" customHeight="1" x14ac:dyDescent="0.2">
      <c r="A60" s="2"/>
      <c r="B60" s="215"/>
      <c r="C60" s="438">
        <v>0</v>
      </c>
      <c r="D60" s="195" t="s">
        <v>58</v>
      </c>
      <c r="E60" s="155">
        <v>804</v>
      </c>
      <c r="F60" s="155">
        <v>849</v>
      </c>
      <c r="G60" s="155">
        <v>897</v>
      </c>
      <c r="H60" s="155">
        <v>845</v>
      </c>
      <c r="I60" s="155">
        <v>1193</v>
      </c>
      <c r="J60" s="155">
        <v>1053</v>
      </c>
      <c r="K60" s="155">
        <v>1028</v>
      </c>
      <c r="L60" s="155">
        <v>1075</v>
      </c>
      <c r="M60" s="155">
        <v>697</v>
      </c>
      <c r="N60" s="155">
        <v>1023</v>
      </c>
      <c r="O60" s="155">
        <v>879</v>
      </c>
      <c r="P60" s="155">
        <v>957</v>
      </c>
      <c r="Q60" s="1105" t="s">
        <v>377</v>
      </c>
      <c r="R60" s="970"/>
      <c r="S60" s="2"/>
    </row>
    <row r="61" spans="1:19" ht="12.75" hidden="1" customHeight="1" x14ac:dyDescent="0.2">
      <c r="A61" s="2"/>
      <c r="B61" s="215"/>
      <c r="C61" s="438">
        <v>0</v>
      </c>
      <c r="D61" s="195" t="s">
        <v>188</v>
      </c>
      <c r="E61" s="155">
        <v>738</v>
      </c>
      <c r="F61" s="155">
        <v>747</v>
      </c>
      <c r="G61" s="155">
        <v>670</v>
      </c>
      <c r="H61" s="155">
        <v>504</v>
      </c>
      <c r="I61" s="155">
        <v>787</v>
      </c>
      <c r="J61" s="155">
        <v>596</v>
      </c>
      <c r="K61" s="155">
        <v>562</v>
      </c>
      <c r="L61" s="155">
        <v>563</v>
      </c>
      <c r="M61" s="155">
        <v>334</v>
      </c>
      <c r="N61" s="155">
        <v>563</v>
      </c>
      <c r="O61" s="155">
        <v>473</v>
      </c>
      <c r="P61" s="155">
        <v>526</v>
      </c>
      <c r="Q61" s="1105" t="s">
        <v>377</v>
      </c>
      <c r="R61" s="970"/>
      <c r="S61" s="2"/>
    </row>
    <row r="62" spans="1:19" ht="12.75" hidden="1" customHeight="1" x14ac:dyDescent="0.2">
      <c r="A62" s="2"/>
      <c r="B62" s="215"/>
      <c r="C62" s="438">
        <v>0</v>
      </c>
      <c r="D62" s="195" t="s">
        <v>189</v>
      </c>
      <c r="E62" s="155">
        <v>1105</v>
      </c>
      <c r="F62" s="155">
        <v>736</v>
      </c>
      <c r="G62" s="155">
        <v>468</v>
      </c>
      <c r="H62" s="155">
        <v>278</v>
      </c>
      <c r="I62" s="155">
        <v>183</v>
      </c>
      <c r="J62" s="155">
        <v>195</v>
      </c>
      <c r="K62" s="155">
        <v>156</v>
      </c>
      <c r="L62" s="155">
        <v>151</v>
      </c>
      <c r="M62" s="155">
        <v>113</v>
      </c>
      <c r="N62" s="155">
        <v>259</v>
      </c>
      <c r="O62" s="155">
        <v>879</v>
      </c>
      <c r="P62" s="155">
        <v>1504</v>
      </c>
      <c r="Q62" s="1105">
        <v>1060</v>
      </c>
      <c r="R62" s="970"/>
      <c r="S62" s="2"/>
    </row>
    <row r="63" spans="1:19" ht="12.75" hidden="1" customHeight="1" x14ac:dyDescent="0.2">
      <c r="A63" s="2"/>
      <c r="B63" s="215"/>
      <c r="C63" s="438">
        <v>0</v>
      </c>
      <c r="D63" s="195" t="s">
        <v>129</v>
      </c>
      <c r="E63" s="155">
        <v>174</v>
      </c>
      <c r="F63" s="155">
        <v>163</v>
      </c>
      <c r="G63" s="155">
        <v>169</v>
      </c>
      <c r="H63" s="155">
        <v>216</v>
      </c>
      <c r="I63" s="155">
        <v>125</v>
      </c>
      <c r="J63" s="155">
        <v>134</v>
      </c>
      <c r="K63" s="155">
        <v>188</v>
      </c>
      <c r="L63" s="155">
        <v>136</v>
      </c>
      <c r="M63" s="155">
        <v>104</v>
      </c>
      <c r="N63" s="155">
        <v>154</v>
      </c>
      <c r="O63" s="155">
        <v>121</v>
      </c>
      <c r="P63" s="155">
        <v>166</v>
      </c>
      <c r="Q63" s="1105">
        <v>144</v>
      </c>
      <c r="R63" s="970"/>
      <c r="S63" s="2"/>
    </row>
    <row r="64" spans="1:19" ht="12.75" hidden="1" customHeight="1" x14ac:dyDescent="0.2">
      <c r="A64" s="2"/>
      <c r="B64" s="215"/>
      <c r="C64" s="438">
        <v>0</v>
      </c>
      <c r="D64" s="195" t="s">
        <v>130</v>
      </c>
      <c r="E64" s="155">
        <v>200</v>
      </c>
      <c r="F64" s="155">
        <v>210</v>
      </c>
      <c r="G64" s="155">
        <v>211</v>
      </c>
      <c r="H64" s="155">
        <v>195</v>
      </c>
      <c r="I64" s="155">
        <v>136</v>
      </c>
      <c r="J64" s="155">
        <v>100</v>
      </c>
      <c r="K64" s="155">
        <v>160</v>
      </c>
      <c r="L64" s="155">
        <v>153</v>
      </c>
      <c r="M64" s="155">
        <v>103</v>
      </c>
      <c r="N64" s="155">
        <v>135</v>
      </c>
      <c r="O64" s="155">
        <v>150</v>
      </c>
      <c r="P64" s="155">
        <v>151</v>
      </c>
      <c r="Q64" s="1105">
        <v>177</v>
      </c>
      <c r="R64" s="970"/>
      <c r="S64" s="2"/>
    </row>
    <row r="65" spans="1:19" ht="15" customHeight="1" x14ac:dyDescent="0.2">
      <c r="A65" s="2"/>
      <c r="B65" s="215"/>
      <c r="C65" s="1505" t="s">
        <v>218</v>
      </c>
      <c r="D65" s="1505"/>
      <c r="E65" s="436">
        <v>73.977965947373221</v>
      </c>
      <c r="F65" s="436">
        <v>63.537372637473752</v>
      </c>
      <c r="G65" s="436">
        <v>58.242556281771975</v>
      </c>
      <c r="H65" s="436">
        <v>65.587044534412954</v>
      </c>
      <c r="I65" s="436">
        <v>67.447891653059273</v>
      </c>
      <c r="J65" s="436">
        <v>68.783156498673733</v>
      </c>
      <c r="K65" s="436">
        <v>60.07169017377074</v>
      </c>
      <c r="L65" s="436">
        <v>72.143692209586561</v>
      </c>
      <c r="M65" s="436">
        <v>72.014260249554368</v>
      </c>
      <c r="N65" s="436">
        <v>61.598082301238513</v>
      </c>
      <c r="O65" s="436">
        <v>63.211476168440541</v>
      </c>
      <c r="P65" s="436">
        <v>69.211680039705513</v>
      </c>
      <c r="Q65" s="436">
        <v>69.036017961211428</v>
      </c>
      <c r="R65" s="970"/>
      <c r="S65" s="2"/>
    </row>
    <row r="66" spans="1:19" ht="11.25" customHeight="1" x14ac:dyDescent="0.2">
      <c r="A66" s="2"/>
      <c r="B66" s="215"/>
      <c r="C66" s="438">
        <v>0</v>
      </c>
      <c r="D66" s="427" t="s">
        <v>185</v>
      </c>
      <c r="E66" s="175">
        <v>89.584100110415903</v>
      </c>
      <c r="F66" s="175">
        <v>78.21958456973293</v>
      </c>
      <c r="G66" s="175">
        <v>67.795653401072542</v>
      </c>
      <c r="H66" s="175">
        <v>83.29554043839758</v>
      </c>
      <c r="I66" s="175">
        <v>76.926543488057689</v>
      </c>
      <c r="J66" s="175">
        <v>79.454170957775489</v>
      </c>
      <c r="K66" s="175">
        <v>73.12896989781828</v>
      </c>
      <c r="L66" s="175">
        <v>92.446496013428444</v>
      </c>
      <c r="M66" s="175">
        <v>98.702983138780809</v>
      </c>
      <c r="N66" s="175">
        <v>70.810363836824692</v>
      </c>
      <c r="O66" s="175">
        <v>73.484267075978522</v>
      </c>
      <c r="P66" s="175">
        <v>81.301652892561975</v>
      </c>
      <c r="Q66" s="1110">
        <v>72.68842268842269</v>
      </c>
      <c r="R66" s="970"/>
      <c r="S66" s="147"/>
    </row>
    <row r="67" spans="1:19" ht="11.25" customHeight="1" x14ac:dyDescent="0.2">
      <c r="A67" s="2"/>
      <c r="B67" s="215"/>
      <c r="C67" s="438">
        <v>0</v>
      </c>
      <c r="D67" s="427" t="s">
        <v>186</v>
      </c>
      <c r="E67" s="175">
        <v>73.150684931506845</v>
      </c>
      <c r="F67" s="175">
        <v>66.291608063759966</v>
      </c>
      <c r="G67" s="175">
        <v>59.108813392417524</v>
      </c>
      <c r="H67" s="175">
        <v>68.988902589395806</v>
      </c>
      <c r="I67" s="175">
        <v>66.797597042513871</v>
      </c>
      <c r="J67" s="175">
        <v>72.512725590004621</v>
      </c>
      <c r="K67" s="175">
        <v>65.03726435773784</v>
      </c>
      <c r="L67" s="175">
        <v>77.162203755001542</v>
      </c>
      <c r="M67" s="175">
        <v>68.453159041394343</v>
      </c>
      <c r="N67" s="175">
        <v>67.580935251798564</v>
      </c>
      <c r="O67" s="175">
        <v>74.961168064616345</v>
      </c>
      <c r="P67" s="175">
        <v>71.255274261603375</v>
      </c>
      <c r="Q67" s="1110" t="s">
        <v>377</v>
      </c>
      <c r="R67" s="970"/>
      <c r="S67" s="147"/>
    </row>
    <row r="68" spans="1:19" ht="11.25" customHeight="1" x14ac:dyDescent="0.2">
      <c r="A68" s="2"/>
      <c r="B68" s="215"/>
      <c r="C68" s="438">
        <v>0</v>
      </c>
      <c r="D68" s="427" t="s">
        <v>498</v>
      </c>
      <c r="E68" s="175">
        <v>52.480417754569189</v>
      </c>
      <c r="F68" s="175">
        <v>44.172736732570236</v>
      </c>
      <c r="G68" s="175">
        <v>38.056851930420024</v>
      </c>
      <c r="H68" s="175">
        <v>37.892376681614351</v>
      </c>
      <c r="I68" s="175">
        <v>60.131048387096776</v>
      </c>
      <c r="J68" s="175">
        <v>47.690217391304344</v>
      </c>
      <c r="K68" s="175">
        <v>39.402069758528171</v>
      </c>
      <c r="L68" s="175">
        <v>53.66949575636545</v>
      </c>
      <c r="M68" s="175">
        <v>49.188426252646437</v>
      </c>
      <c r="N68" s="175">
        <v>48.994252873563219</v>
      </c>
      <c r="O68" s="175">
        <v>46.532556908417149</v>
      </c>
      <c r="P68" s="175">
        <v>48.28456104944501</v>
      </c>
      <c r="Q68" s="1110" t="s">
        <v>377</v>
      </c>
      <c r="R68" s="970"/>
      <c r="S68" s="147"/>
    </row>
    <row r="69" spans="1:19" ht="11.25" customHeight="1" x14ac:dyDescent="0.2">
      <c r="A69" s="2"/>
      <c r="B69" s="215"/>
      <c r="C69" s="438">
        <v>0</v>
      </c>
      <c r="D69" s="427" t="s">
        <v>188</v>
      </c>
      <c r="E69" s="175">
        <v>59.468170829975833</v>
      </c>
      <c r="F69" s="175">
        <v>46.922110552763819</v>
      </c>
      <c r="G69" s="175">
        <v>54.873054873054869</v>
      </c>
      <c r="H69" s="175">
        <v>63.878326996197721</v>
      </c>
      <c r="I69" s="175">
        <v>69.035087719298247</v>
      </c>
      <c r="J69" s="175">
        <v>64.224137931034491</v>
      </c>
      <c r="K69" s="175">
        <v>52.037037037037038</v>
      </c>
      <c r="L69" s="175">
        <v>54.819863680623172</v>
      </c>
      <c r="M69" s="175">
        <v>64.980544747081709</v>
      </c>
      <c r="N69" s="175">
        <v>46.072013093289691</v>
      </c>
      <c r="O69" s="175">
        <v>37.719298245614034</v>
      </c>
      <c r="P69" s="175">
        <v>43.292181069958843</v>
      </c>
      <c r="Q69" s="1110" t="s">
        <v>377</v>
      </c>
      <c r="R69" s="970"/>
      <c r="S69" s="147"/>
    </row>
    <row r="70" spans="1:19" ht="11.25" customHeight="1" x14ac:dyDescent="0.2">
      <c r="A70" s="2"/>
      <c r="B70" s="215"/>
      <c r="C70" s="438">
        <v>0</v>
      </c>
      <c r="D70" s="427" t="s">
        <v>189</v>
      </c>
      <c r="E70" s="175">
        <v>83.775587566338146</v>
      </c>
      <c r="F70" s="175">
        <v>63.944396177237181</v>
      </c>
      <c r="G70" s="175">
        <v>70.801815431164911</v>
      </c>
      <c r="H70" s="175">
        <v>62.192393736017891</v>
      </c>
      <c r="I70" s="175">
        <v>62.886597938144327</v>
      </c>
      <c r="J70" s="175">
        <v>52.989130434782602</v>
      </c>
      <c r="K70" s="175">
        <v>45.086705202312139</v>
      </c>
      <c r="L70" s="175">
        <v>40.053050397877982</v>
      </c>
      <c r="M70" s="175">
        <v>71.974522292993626</v>
      </c>
      <c r="N70" s="175">
        <v>36.947218259629096</v>
      </c>
      <c r="O70" s="175">
        <v>61.554621848739501</v>
      </c>
      <c r="P70" s="175">
        <v>84.780157835400232</v>
      </c>
      <c r="Q70" s="1110">
        <v>89.527027027027032</v>
      </c>
      <c r="R70" s="970"/>
      <c r="S70" s="147"/>
    </row>
    <row r="71" spans="1:19" ht="11.25" customHeight="1" x14ac:dyDescent="0.2">
      <c r="A71" s="2"/>
      <c r="B71" s="215"/>
      <c r="C71" s="438">
        <v>0</v>
      </c>
      <c r="D71" s="427" t="s">
        <v>129</v>
      </c>
      <c r="E71" s="175">
        <v>67.181467181467184</v>
      </c>
      <c r="F71" s="175">
        <v>66.260162601626021</v>
      </c>
      <c r="G71" s="175">
        <v>72.222222222222214</v>
      </c>
      <c r="H71" s="175">
        <v>82.44274809160305</v>
      </c>
      <c r="I71" s="175">
        <v>58.139534883720934</v>
      </c>
      <c r="J71" s="175">
        <v>80.23952095808383</v>
      </c>
      <c r="K71" s="175">
        <v>62.666666666666671</v>
      </c>
      <c r="L71" s="175">
        <v>91.891891891891902</v>
      </c>
      <c r="M71" s="175">
        <v>84.552845528455293</v>
      </c>
      <c r="N71" s="175">
        <v>84.153005464480884</v>
      </c>
      <c r="O71" s="175">
        <v>79.60526315789474</v>
      </c>
      <c r="P71" s="175">
        <v>91.208791208791212</v>
      </c>
      <c r="Q71" s="1110">
        <v>75.392670157068068</v>
      </c>
      <c r="R71" s="970"/>
      <c r="S71" s="147"/>
    </row>
    <row r="72" spans="1:19" ht="11.25" customHeight="1" x14ac:dyDescent="0.2">
      <c r="A72" s="2"/>
      <c r="B72" s="215"/>
      <c r="C72" s="438">
        <v>0</v>
      </c>
      <c r="D72" s="427" t="s">
        <v>130</v>
      </c>
      <c r="E72" s="175">
        <v>75.471698113207552</v>
      </c>
      <c r="F72" s="175">
        <v>67.741935483870961</v>
      </c>
      <c r="G72" s="175">
        <v>66.984126984126974</v>
      </c>
      <c r="H72" s="175">
        <v>74.427480916030532</v>
      </c>
      <c r="I72" s="175">
        <v>58.119658119658126</v>
      </c>
      <c r="J72" s="175">
        <v>53.475935828877006</v>
      </c>
      <c r="K72" s="175">
        <v>50.793650793650791</v>
      </c>
      <c r="L72" s="175">
        <v>68.918918918918919</v>
      </c>
      <c r="M72" s="175">
        <v>83.739837398373979</v>
      </c>
      <c r="N72" s="175">
        <v>55.102040816326522</v>
      </c>
      <c r="O72" s="175">
        <v>58.365758754863819</v>
      </c>
      <c r="P72" s="175">
        <v>62.916666666666664</v>
      </c>
      <c r="Q72" s="1110">
        <v>68.07692307692308</v>
      </c>
      <c r="R72" s="970"/>
      <c r="S72" s="147"/>
    </row>
    <row r="73" spans="1:19" s="496" customFormat="1" ht="20.25" customHeight="1" x14ac:dyDescent="0.2">
      <c r="A73" s="502"/>
      <c r="B73" s="503"/>
      <c r="C73" s="1514" t="s">
        <v>279</v>
      </c>
      <c r="D73" s="1515"/>
      <c r="E73" s="1515"/>
      <c r="F73" s="1515"/>
      <c r="G73" s="1515"/>
      <c r="H73" s="1515"/>
      <c r="I73" s="1515"/>
      <c r="J73" s="1515"/>
      <c r="K73" s="1515"/>
      <c r="L73" s="1515"/>
      <c r="M73" s="1515"/>
      <c r="N73" s="1515"/>
      <c r="O73" s="1515"/>
      <c r="P73" s="1515"/>
      <c r="Q73" s="1515"/>
      <c r="R73" s="505"/>
      <c r="S73" s="147"/>
    </row>
    <row r="74" spans="1:19" s="496" customFormat="1" ht="12.75" customHeight="1" x14ac:dyDescent="0.2">
      <c r="A74" s="502"/>
      <c r="B74" s="503"/>
      <c r="C74" s="1515" t="s">
        <v>379</v>
      </c>
      <c r="D74" s="1515"/>
      <c r="E74" s="1515"/>
      <c r="F74" s="1515"/>
      <c r="G74" s="1515"/>
      <c r="H74" s="1515"/>
      <c r="I74" s="1515"/>
      <c r="J74" s="1515"/>
      <c r="K74" s="1515"/>
      <c r="L74" s="1515"/>
      <c r="M74" s="1515"/>
      <c r="N74" s="1515"/>
      <c r="O74" s="1515"/>
      <c r="P74" s="1515"/>
      <c r="Q74" s="1515"/>
      <c r="R74" s="505"/>
      <c r="S74" s="502"/>
    </row>
    <row r="75" spans="1:19" ht="13.5" customHeight="1" x14ac:dyDescent="0.2">
      <c r="A75" s="2"/>
      <c r="B75" s="215"/>
      <c r="C75" s="42" t="s">
        <v>412</v>
      </c>
      <c r="D75" s="4"/>
      <c r="E75" s="1"/>
      <c r="F75" s="1"/>
      <c r="G75" s="4"/>
      <c r="H75" s="1"/>
      <c r="I75" s="771"/>
      <c r="J75" s="514"/>
      <c r="K75" s="1"/>
      <c r="L75" s="4"/>
      <c r="M75" s="4"/>
      <c r="N75" s="4"/>
      <c r="O75" s="4"/>
      <c r="P75" s="4"/>
      <c r="Q75" s="4"/>
      <c r="R75" s="970"/>
      <c r="S75" s="2"/>
    </row>
    <row r="76" spans="1:19" ht="13.5" customHeight="1" x14ac:dyDescent="0.2">
      <c r="A76" s="2"/>
      <c r="B76" s="209">
        <v>10</v>
      </c>
      <c r="C76" s="1409">
        <v>43586</v>
      </c>
      <c r="D76" s="1409"/>
      <c r="E76" s="519"/>
      <c r="F76" s="519"/>
      <c r="G76" s="519"/>
      <c r="H76" s="519"/>
      <c r="I76" s="519"/>
      <c r="J76" s="147"/>
      <c r="K76" s="147"/>
      <c r="L76" s="568"/>
      <c r="M76" s="176"/>
      <c r="N76" s="176"/>
      <c r="O76" s="176"/>
      <c r="P76" s="568"/>
      <c r="Q76" s="1"/>
      <c r="R76" s="4"/>
      <c r="S76" s="2"/>
    </row>
  </sheetData>
  <mergeCells count="17">
    <mergeCell ref="C53:D53"/>
    <mergeCell ref="C65:D65"/>
    <mergeCell ref="C73:Q73"/>
    <mergeCell ref="C74:Q74"/>
    <mergeCell ref="C76:D76"/>
    <mergeCell ref="C23:D23"/>
    <mergeCell ref="C31:D31"/>
    <mergeCell ref="C49:D49"/>
    <mergeCell ref="D1:R1"/>
    <mergeCell ref="B2:D2"/>
    <mergeCell ref="C5:D6"/>
    <mergeCell ref="E5:N5"/>
    <mergeCell ref="C8:D8"/>
    <mergeCell ref="C16:D16"/>
    <mergeCell ref="C22:D22"/>
    <mergeCell ref="E6:M6"/>
    <mergeCell ref="N6:Q6"/>
  </mergeCells>
  <conditionalFormatting sqref="E7:P7">
    <cfRule type="cellIs" dxfId="149" priority="3" operator="equal">
      <formula>"jan."</formula>
    </cfRule>
  </conditionalFormatting>
  <conditionalFormatting sqref="P7">
    <cfRule type="cellIs" dxfId="148" priority="2" operator="equal">
      <formula>"jan."</formula>
    </cfRule>
  </conditionalFormatting>
  <conditionalFormatting sqref="Q7">
    <cfRule type="cellIs" dxfId="147"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5"/>
    <pageSetUpPr fitToPage="1"/>
  </sheetPr>
  <dimension ref="A1:S52"/>
  <sheetViews>
    <sheetView workbookViewId="0"/>
  </sheetViews>
  <sheetFormatPr defaultRowHeight="12.75" x14ac:dyDescent="0.2"/>
  <cols>
    <col min="1" max="1" width="1" style="375" customWidth="1"/>
    <col min="2" max="2" width="2.5703125" style="375" customWidth="1"/>
    <col min="3" max="3" width="1" style="375" customWidth="1"/>
    <col min="4" max="4" width="24.28515625" style="375" customWidth="1"/>
    <col min="5" max="5" width="5.42578125" style="375" customWidth="1"/>
    <col min="6" max="6" width="5.42578125" style="370" customWidth="1"/>
    <col min="7" max="17" width="5.42578125" style="375" customWidth="1"/>
    <col min="18" max="18" width="2.5703125" style="375" customWidth="1"/>
    <col min="19" max="19" width="1" style="375" customWidth="1"/>
    <col min="20" max="16384" width="9.140625" style="375"/>
  </cols>
  <sheetData>
    <row r="1" spans="1:19" ht="13.5" customHeight="1" x14ac:dyDescent="0.2">
      <c r="A1" s="370"/>
      <c r="B1" s="1520" t="s">
        <v>304</v>
      </c>
      <c r="C1" s="1521"/>
      <c r="D1" s="1521"/>
      <c r="E1" s="1521"/>
      <c r="F1" s="1521"/>
      <c r="G1" s="1521"/>
      <c r="H1" s="1521"/>
      <c r="I1" s="403"/>
      <c r="J1" s="403"/>
      <c r="K1" s="403"/>
      <c r="L1" s="403"/>
      <c r="M1" s="403"/>
      <c r="N1" s="403"/>
      <c r="O1" s="403"/>
      <c r="P1" s="403"/>
      <c r="Q1" s="380"/>
      <c r="R1" s="380"/>
      <c r="S1" s="370"/>
    </row>
    <row r="2" spans="1:19" ht="6" customHeight="1" x14ac:dyDescent="0.2">
      <c r="A2" s="370"/>
      <c r="B2" s="972"/>
      <c r="C2" s="971"/>
      <c r="D2" s="971"/>
      <c r="E2" s="421"/>
      <c r="F2" s="421"/>
      <c r="G2" s="421"/>
      <c r="H2" s="421"/>
      <c r="I2" s="421"/>
      <c r="J2" s="421"/>
      <c r="K2" s="421"/>
      <c r="L2" s="421"/>
      <c r="M2" s="421"/>
      <c r="N2" s="421"/>
      <c r="O2" s="421"/>
      <c r="P2" s="421"/>
      <c r="Q2" s="421"/>
      <c r="R2" s="379"/>
      <c r="S2" s="370"/>
    </row>
    <row r="3" spans="1:19" ht="13.5" customHeight="1" thickBot="1" x14ac:dyDescent="0.25">
      <c r="A3" s="370"/>
      <c r="B3" s="380"/>
      <c r="C3" s="380"/>
      <c r="D3" s="380"/>
      <c r="E3" s="678"/>
      <c r="F3" s="678"/>
      <c r="G3" s="678"/>
      <c r="H3" s="678"/>
      <c r="I3" s="678"/>
      <c r="J3" s="678"/>
      <c r="K3" s="678"/>
      <c r="L3" s="678"/>
      <c r="M3" s="678"/>
      <c r="N3" s="678"/>
      <c r="O3" s="678"/>
      <c r="P3" s="678"/>
      <c r="Q3" s="678" t="s">
        <v>72</v>
      </c>
      <c r="R3" s="569"/>
      <c r="S3" s="370"/>
    </row>
    <row r="4" spans="1:19" s="384" customFormat="1" ht="13.5" customHeight="1" thickBot="1" x14ac:dyDescent="0.25">
      <c r="A4" s="382"/>
      <c r="B4" s="383"/>
      <c r="C4" s="570" t="s">
        <v>219</v>
      </c>
      <c r="D4" s="571"/>
      <c r="E4" s="571"/>
      <c r="F4" s="571"/>
      <c r="G4" s="571"/>
      <c r="H4" s="571"/>
      <c r="I4" s="571"/>
      <c r="J4" s="571"/>
      <c r="K4" s="571"/>
      <c r="L4" s="571"/>
      <c r="M4" s="571"/>
      <c r="N4" s="571"/>
      <c r="O4" s="571"/>
      <c r="P4" s="571"/>
      <c r="Q4" s="572"/>
      <c r="R4" s="569"/>
      <c r="S4" s="382"/>
    </row>
    <row r="5" spans="1:19" ht="4.5" customHeight="1" x14ac:dyDescent="0.2">
      <c r="A5" s="370"/>
      <c r="B5" s="380"/>
      <c r="C5" s="1522" t="s">
        <v>77</v>
      </c>
      <c r="D5" s="1522"/>
      <c r="E5" s="486"/>
      <c r="F5" s="486"/>
      <c r="G5" s="486"/>
      <c r="H5" s="486"/>
      <c r="I5" s="486"/>
      <c r="J5" s="486"/>
      <c r="K5" s="486"/>
      <c r="L5" s="486"/>
      <c r="M5" s="486"/>
      <c r="N5" s="486"/>
      <c r="O5" s="486"/>
      <c r="P5" s="486"/>
      <c r="Q5" s="486"/>
      <c r="R5" s="569"/>
      <c r="S5" s="370"/>
    </row>
    <row r="6" spans="1:19" ht="13.5" customHeight="1" x14ac:dyDescent="0.2">
      <c r="A6" s="370"/>
      <c r="B6" s="380"/>
      <c r="C6" s="1522"/>
      <c r="D6" s="1522"/>
      <c r="E6" s="1512">
        <v>2018</v>
      </c>
      <c r="F6" s="1512"/>
      <c r="G6" s="1512"/>
      <c r="H6" s="1512"/>
      <c r="I6" s="1512"/>
      <c r="J6" s="1512"/>
      <c r="K6" s="1512"/>
      <c r="L6" s="1512"/>
      <c r="M6" s="1512"/>
      <c r="N6" s="1513">
        <v>2019</v>
      </c>
      <c r="O6" s="1513"/>
      <c r="P6" s="1513"/>
      <c r="Q6" s="1513"/>
      <c r="R6" s="569"/>
      <c r="S6" s="370"/>
    </row>
    <row r="7" spans="1:19" x14ac:dyDescent="0.2">
      <c r="A7" s="370"/>
      <c r="B7" s="380"/>
      <c r="C7" s="385" t="e">
        <f>#REF!</f>
        <v>#REF!</v>
      </c>
      <c r="D7" s="385"/>
      <c r="E7" s="1119" t="s">
        <v>101</v>
      </c>
      <c r="F7" s="1119" t="s">
        <v>100</v>
      </c>
      <c r="G7" s="1119" t="s">
        <v>99</v>
      </c>
      <c r="H7" s="1119" t="s">
        <v>98</v>
      </c>
      <c r="I7" s="1119" t="s">
        <v>97</v>
      </c>
      <c r="J7" s="650" t="s">
        <v>96</v>
      </c>
      <c r="K7" s="650" t="s">
        <v>95</v>
      </c>
      <c r="L7" s="650" t="s">
        <v>94</v>
      </c>
      <c r="M7" s="650" t="s">
        <v>93</v>
      </c>
      <c r="N7" s="650" t="s">
        <v>92</v>
      </c>
      <c r="O7" s="650" t="s">
        <v>103</v>
      </c>
      <c r="P7" s="1013" t="s">
        <v>102</v>
      </c>
      <c r="Q7" s="1168" t="s">
        <v>101</v>
      </c>
      <c r="R7" s="381"/>
      <c r="S7" s="370"/>
    </row>
    <row r="8" spans="1:19" s="576" customFormat="1" ht="22.5" customHeight="1" x14ac:dyDescent="0.2">
      <c r="A8" s="573"/>
      <c r="B8" s="574"/>
      <c r="C8" s="1523" t="s">
        <v>67</v>
      </c>
      <c r="D8" s="1523"/>
      <c r="E8" s="367">
        <v>547412</v>
      </c>
      <c r="F8" s="367">
        <v>523369</v>
      </c>
      <c r="G8" s="367">
        <v>503004</v>
      </c>
      <c r="H8" s="367">
        <v>497211</v>
      </c>
      <c r="I8" s="367">
        <v>497174</v>
      </c>
      <c r="J8" s="367">
        <v>497153</v>
      </c>
      <c r="K8" s="367">
        <v>497497</v>
      </c>
      <c r="L8" s="367">
        <v>505096</v>
      </c>
      <c r="M8" s="367">
        <v>504889</v>
      </c>
      <c r="N8" s="367">
        <v>514314</v>
      </c>
      <c r="O8" s="367">
        <v>504886</v>
      </c>
      <c r="P8" s="367">
        <v>494666</v>
      </c>
      <c r="Q8" s="367">
        <v>481698</v>
      </c>
      <c r="R8" s="575"/>
      <c r="S8" s="573"/>
    </row>
    <row r="9" spans="1:19" s="384" customFormat="1" ht="18.75" customHeight="1" x14ac:dyDescent="0.2">
      <c r="A9" s="382"/>
      <c r="B9" s="383"/>
      <c r="C9" s="389">
        <v>0</v>
      </c>
      <c r="D9" s="423" t="s">
        <v>313</v>
      </c>
      <c r="E9" s="424">
        <v>376014</v>
      </c>
      <c r="F9" s="424">
        <v>350174</v>
      </c>
      <c r="G9" s="424">
        <v>332395</v>
      </c>
      <c r="H9" s="424">
        <v>330587</v>
      </c>
      <c r="I9" s="424">
        <v>338147</v>
      </c>
      <c r="J9" s="424">
        <v>338935</v>
      </c>
      <c r="K9" s="424">
        <v>334241</v>
      </c>
      <c r="L9" s="424">
        <v>334897</v>
      </c>
      <c r="M9" s="424">
        <v>339035</v>
      </c>
      <c r="N9" s="424">
        <v>350772</v>
      </c>
      <c r="O9" s="424">
        <v>342702</v>
      </c>
      <c r="P9" s="424">
        <v>333776</v>
      </c>
      <c r="Q9" s="1111">
        <v>321240</v>
      </c>
      <c r="R9" s="409"/>
      <c r="S9" s="382"/>
    </row>
    <row r="10" spans="1:19" s="384" customFormat="1" ht="18.75" customHeight="1" x14ac:dyDescent="0.2">
      <c r="A10" s="382"/>
      <c r="B10" s="383"/>
      <c r="C10" s="389">
        <v>0</v>
      </c>
      <c r="D10" s="423" t="s">
        <v>220</v>
      </c>
      <c r="E10" s="424">
        <v>54463</v>
      </c>
      <c r="F10" s="424">
        <v>52453</v>
      </c>
      <c r="G10" s="424">
        <v>50236</v>
      </c>
      <c r="H10" s="424">
        <v>50065</v>
      </c>
      <c r="I10" s="424">
        <v>49357</v>
      </c>
      <c r="J10" s="424">
        <v>48461</v>
      </c>
      <c r="K10" s="424">
        <v>48236</v>
      </c>
      <c r="L10" s="424">
        <v>48173</v>
      </c>
      <c r="M10" s="424">
        <v>46378</v>
      </c>
      <c r="N10" s="424">
        <v>45869</v>
      </c>
      <c r="O10" s="424">
        <v>44602</v>
      </c>
      <c r="P10" s="424">
        <v>44708</v>
      </c>
      <c r="Q10" s="1111">
        <v>44128</v>
      </c>
      <c r="R10" s="409"/>
      <c r="S10" s="382"/>
    </row>
    <row r="11" spans="1:19" s="384" customFormat="1" ht="18.75" customHeight="1" x14ac:dyDescent="0.2">
      <c r="A11" s="382"/>
      <c r="B11" s="383"/>
      <c r="C11" s="389">
        <v>0</v>
      </c>
      <c r="D11" s="423" t="s">
        <v>221</v>
      </c>
      <c r="E11" s="424">
        <v>92773</v>
      </c>
      <c r="F11" s="424">
        <v>94937</v>
      </c>
      <c r="G11" s="424">
        <v>95217</v>
      </c>
      <c r="H11" s="424">
        <v>91335</v>
      </c>
      <c r="I11" s="424">
        <v>84381</v>
      </c>
      <c r="J11" s="424">
        <v>86163</v>
      </c>
      <c r="K11" s="424">
        <v>89524</v>
      </c>
      <c r="L11" s="424">
        <v>95303</v>
      </c>
      <c r="M11" s="424">
        <v>96825</v>
      </c>
      <c r="N11" s="424">
        <v>91765</v>
      </c>
      <c r="O11" s="424">
        <v>91367</v>
      </c>
      <c r="P11" s="424">
        <v>90942</v>
      </c>
      <c r="Q11" s="1111">
        <v>91649</v>
      </c>
      <c r="R11" s="409"/>
      <c r="S11" s="382"/>
    </row>
    <row r="12" spans="1:19" s="384" customFormat="1" ht="22.5" customHeight="1" x14ac:dyDescent="0.2">
      <c r="A12" s="382"/>
      <c r="B12" s="383"/>
      <c r="C12" s="389">
        <v>0</v>
      </c>
      <c r="D12" s="425" t="s">
        <v>314</v>
      </c>
      <c r="E12" s="424">
        <v>24162</v>
      </c>
      <c r="F12" s="424">
        <v>25805</v>
      </c>
      <c r="G12" s="424">
        <v>25156</v>
      </c>
      <c r="H12" s="424">
        <v>25224</v>
      </c>
      <c r="I12" s="424">
        <v>25289</v>
      </c>
      <c r="J12" s="424">
        <v>23594</v>
      </c>
      <c r="K12" s="424">
        <v>25496</v>
      </c>
      <c r="L12" s="424">
        <v>26723</v>
      </c>
      <c r="M12" s="424">
        <v>22651</v>
      </c>
      <c r="N12" s="424">
        <v>25908</v>
      </c>
      <c r="O12" s="424">
        <v>26215</v>
      </c>
      <c r="P12" s="424">
        <v>25240</v>
      </c>
      <c r="Q12" s="1111">
        <v>24681</v>
      </c>
      <c r="R12" s="409"/>
      <c r="S12" s="382"/>
    </row>
    <row r="13" spans="1:19" ht="15.75" customHeight="1" thickBot="1" x14ac:dyDescent="0.25">
      <c r="A13" s="370"/>
      <c r="B13" s="380"/>
      <c r="C13" s="385"/>
      <c r="D13" s="385"/>
      <c r="E13" s="678"/>
      <c r="F13" s="678"/>
      <c r="G13" s="678"/>
      <c r="H13" s="678"/>
      <c r="I13" s="678"/>
      <c r="J13" s="678"/>
      <c r="K13" s="678"/>
      <c r="L13" s="678"/>
      <c r="M13" s="678"/>
      <c r="N13" s="678"/>
      <c r="O13" s="678"/>
      <c r="P13" s="435"/>
      <c r="Q13" s="1112"/>
      <c r="R13" s="381"/>
      <c r="S13" s="370"/>
    </row>
    <row r="14" spans="1:19" ht="13.5" customHeight="1" thickBot="1" x14ac:dyDescent="0.25">
      <c r="A14" s="370"/>
      <c r="B14" s="380"/>
      <c r="C14" s="570" t="s">
        <v>25</v>
      </c>
      <c r="D14" s="571"/>
      <c r="E14" s="571"/>
      <c r="F14" s="571"/>
      <c r="G14" s="571"/>
      <c r="H14" s="571"/>
      <c r="I14" s="571"/>
      <c r="J14" s="571"/>
      <c r="K14" s="571"/>
      <c r="L14" s="571"/>
      <c r="M14" s="571"/>
      <c r="N14" s="571"/>
      <c r="O14" s="571"/>
      <c r="P14" s="571"/>
      <c r="Q14" s="1113"/>
      <c r="R14" s="381"/>
      <c r="S14" s="370"/>
    </row>
    <row r="15" spans="1:19" ht="9.75" customHeight="1" x14ac:dyDescent="0.2">
      <c r="A15" s="370"/>
      <c r="B15" s="380"/>
      <c r="C15" s="1522" t="s">
        <v>77</v>
      </c>
      <c r="D15" s="1522"/>
      <c r="E15" s="388"/>
      <c r="F15" s="388"/>
      <c r="G15" s="388"/>
      <c r="H15" s="388"/>
      <c r="I15" s="388"/>
      <c r="J15" s="388"/>
      <c r="K15" s="388"/>
      <c r="L15" s="388"/>
      <c r="M15" s="388"/>
      <c r="N15" s="388"/>
      <c r="O15" s="388"/>
      <c r="P15" s="469"/>
      <c r="Q15" s="1114"/>
      <c r="R15" s="381"/>
      <c r="S15" s="370"/>
    </row>
    <row r="16" spans="1:19" s="576" customFormat="1" ht="22.5" customHeight="1" x14ac:dyDescent="0.2">
      <c r="A16" s="573"/>
      <c r="B16" s="574"/>
      <c r="C16" s="1523" t="s">
        <v>67</v>
      </c>
      <c r="D16" s="1523"/>
      <c r="E16" s="367">
        <v>376014</v>
      </c>
      <c r="F16" s="367">
        <v>350174</v>
      </c>
      <c r="G16" s="367">
        <v>332395</v>
      </c>
      <c r="H16" s="367">
        <v>330587</v>
      </c>
      <c r="I16" s="367">
        <v>338147</v>
      </c>
      <c r="J16" s="367">
        <v>338935</v>
      </c>
      <c r="K16" s="367">
        <v>334241</v>
      </c>
      <c r="L16" s="367">
        <v>334897</v>
      </c>
      <c r="M16" s="367">
        <v>339035</v>
      </c>
      <c r="N16" s="367">
        <v>350772</v>
      </c>
      <c r="O16" s="367">
        <v>342702</v>
      </c>
      <c r="P16" s="367">
        <v>333776</v>
      </c>
      <c r="Q16" s="367">
        <v>321240</v>
      </c>
      <c r="R16" s="575"/>
      <c r="S16" s="573"/>
    </row>
    <row r="17" spans="1:19" ht="22.5" customHeight="1" x14ac:dyDescent="0.2">
      <c r="A17" s="370"/>
      <c r="B17" s="380"/>
      <c r="C17" s="532">
        <v>0</v>
      </c>
      <c r="D17" s="427" t="s">
        <v>71</v>
      </c>
      <c r="E17" s="155">
        <v>169754</v>
      </c>
      <c r="F17" s="155">
        <v>158011</v>
      </c>
      <c r="G17" s="155">
        <v>147684</v>
      </c>
      <c r="H17" s="155">
        <v>145312</v>
      </c>
      <c r="I17" s="155">
        <v>146561</v>
      </c>
      <c r="J17" s="155">
        <v>146643</v>
      </c>
      <c r="K17" s="155">
        <v>145902</v>
      </c>
      <c r="L17" s="155">
        <v>147634</v>
      </c>
      <c r="M17" s="155">
        <v>150357</v>
      </c>
      <c r="N17" s="155">
        <v>154873</v>
      </c>
      <c r="O17" s="155">
        <v>151196</v>
      </c>
      <c r="P17" s="155">
        <v>146837</v>
      </c>
      <c r="Q17" s="1105">
        <v>141370</v>
      </c>
      <c r="R17" s="381"/>
      <c r="S17" s="370"/>
    </row>
    <row r="18" spans="1:19" ht="15.75" customHeight="1" x14ac:dyDescent="0.2">
      <c r="A18" s="370"/>
      <c r="B18" s="380"/>
      <c r="C18" s="532">
        <v>0</v>
      </c>
      <c r="D18" s="427" t="s">
        <v>70</v>
      </c>
      <c r="E18" s="155">
        <v>206260</v>
      </c>
      <c r="F18" s="155">
        <v>192163</v>
      </c>
      <c r="G18" s="155">
        <v>184711</v>
      </c>
      <c r="H18" s="155">
        <v>185275</v>
      </c>
      <c r="I18" s="155">
        <v>191586</v>
      </c>
      <c r="J18" s="155">
        <v>192292</v>
      </c>
      <c r="K18" s="155">
        <v>188339</v>
      </c>
      <c r="L18" s="155">
        <v>187263</v>
      </c>
      <c r="M18" s="155">
        <v>188678</v>
      </c>
      <c r="N18" s="155">
        <v>195899</v>
      </c>
      <c r="O18" s="155">
        <v>191506</v>
      </c>
      <c r="P18" s="155">
        <v>186939</v>
      </c>
      <c r="Q18" s="1105">
        <v>179870</v>
      </c>
      <c r="R18" s="381"/>
      <c r="S18" s="370"/>
    </row>
    <row r="19" spans="1:19" ht="22.5" customHeight="1" x14ac:dyDescent="0.2">
      <c r="A19" s="370"/>
      <c r="B19" s="380"/>
      <c r="C19" s="532">
        <v>0</v>
      </c>
      <c r="D19" s="427" t="s">
        <v>222</v>
      </c>
      <c r="E19" s="155">
        <v>39086</v>
      </c>
      <c r="F19" s="155">
        <v>35062</v>
      </c>
      <c r="G19" s="155">
        <v>31533</v>
      </c>
      <c r="H19" s="155">
        <v>31106</v>
      </c>
      <c r="I19" s="155">
        <v>33160</v>
      </c>
      <c r="J19" s="155">
        <v>36259</v>
      </c>
      <c r="K19" s="155">
        <v>37567</v>
      </c>
      <c r="L19" s="155">
        <v>40400</v>
      </c>
      <c r="M19" s="155">
        <v>34760</v>
      </c>
      <c r="N19" s="155">
        <v>37470</v>
      </c>
      <c r="O19" s="155">
        <v>36585</v>
      </c>
      <c r="P19" s="155">
        <v>35207</v>
      </c>
      <c r="Q19" s="1105">
        <v>32798</v>
      </c>
      <c r="R19" s="381"/>
      <c r="S19" s="370"/>
    </row>
    <row r="20" spans="1:19" ht="15.75" customHeight="1" x14ac:dyDescent="0.2">
      <c r="A20" s="370"/>
      <c r="B20" s="380"/>
      <c r="C20" s="532">
        <v>0</v>
      </c>
      <c r="D20" s="427" t="s">
        <v>223</v>
      </c>
      <c r="E20" s="155">
        <v>336928</v>
      </c>
      <c r="F20" s="155">
        <v>315112</v>
      </c>
      <c r="G20" s="155">
        <v>300862</v>
      </c>
      <c r="H20" s="155">
        <v>299481</v>
      </c>
      <c r="I20" s="155">
        <v>304987</v>
      </c>
      <c r="J20" s="155">
        <v>302676</v>
      </c>
      <c r="K20" s="155">
        <v>296674</v>
      </c>
      <c r="L20" s="155">
        <v>294497</v>
      </c>
      <c r="M20" s="155">
        <v>304275</v>
      </c>
      <c r="N20" s="155">
        <v>313302</v>
      </c>
      <c r="O20" s="155">
        <v>306117</v>
      </c>
      <c r="P20" s="155">
        <v>298569</v>
      </c>
      <c r="Q20" s="1105">
        <v>288442</v>
      </c>
      <c r="R20" s="381"/>
      <c r="S20" s="370"/>
    </row>
    <row r="21" spans="1:19" ht="22.5" customHeight="1" x14ac:dyDescent="0.2">
      <c r="A21" s="370"/>
      <c r="B21" s="380"/>
      <c r="C21" s="532">
        <v>0</v>
      </c>
      <c r="D21" s="427" t="s">
        <v>212</v>
      </c>
      <c r="E21" s="155">
        <v>38874</v>
      </c>
      <c r="F21" s="155">
        <v>35890</v>
      </c>
      <c r="G21" s="155">
        <v>32903</v>
      </c>
      <c r="H21" s="155">
        <v>32927</v>
      </c>
      <c r="I21" s="155">
        <v>34638</v>
      </c>
      <c r="J21" s="155">
        <v>37228</v>
      </c>
      <c r="K21" s="155">
        <v>36707</v>
      </c>
      <c r="L21" s="155">
        <v>34888</v>
      </c>
      <c r="M21" s="155">
        <v>32399</v>
      </c>
      <c r="N21" s="155">
        <v>33590</v>
      </c>
      <c r="O21" s="155">
        <v>32865</v>
      </c>
      <c r="P21" s="155">
        <v>32253</v>
      </c>
      <c r="Q21" s="1105">
        <v>30945</v>
      </c>
      <c r="R21" s="381"/>
      <c r="S21" s="370"/>
    </row>
    <row r="22" spans="1:19" ht="15.75" customHeight="1" x14ac:dyDescent="0.2">
      <c r="A22" s="370"/>
      <c r="B22" s="380"/>
      <c r="C22" s="532">
        <v>0</v>
      </c>
      <c r="D22" s="427" t="s">
        <v>644</v>
      </c>
      <c r="E22" s="155">
        <v>337140</v>
      </c>
      <c r="F22" s="155">
        <v>314284</v>
      </c>
      <c r="G22" s="155">
        <v>299492</v>
      </c>
      <c r="H22" s="155">
        <v>297660</v>
      </c>
      <c r="I22" s="155">
        <v>303509</v>
      </c>
      <c r="J22" s="155">
        <v>301707</v>
      </c>
      <c r="K22" s="155">
        <v>297534</v>
      </c>
      <c r="L22" s="155">
        <v>300009</v>
      </c>
      <c r="M22" s="155">
        <v>306636</v>
      </c>
      <c r="N22" s="155">
        <v>317182</v>
      </c>
      <c r="O22" s="155">
        <v>309837</v>
      </c>
      <c r="P22" s="155">
        <v>301523</v>
      </c>
      <c r="Q22" s="1105">
        <v>290295</v>
      </c>
      <c r="R22" s="381"/>
      <c r="S22" s="370"/>
    </row>
    <row r="23" spans="1:19" ht="15" customHeight="1" x14ac:dyDescent="0.2">
      <c r="A23" s="370"/>
      <c r="B23" s="380"/>
      <c r="C23" s="427">
        <v>0</v>
      </c>
      <c r="D23" s="429" t="s">
        <v>317</v>
      </c>
      <c r="E23" s="155">
        <v>16249</v>
      </c>
      <c r="F23" s="155">
        <v>14121</v>
      </c>
      <c r="G23" s="155">
        <v>13277</v>
      </c>
      <c r="H23" s="155">
        <v>13352</v>
      </c>
      <c r="I23" s="155">
        <v>13471</v>
      </c>
      <c r="J23" s="155">
        <v>13266</v>
      </c>
      <c r="K23" s="155">
        <v>14035</v>
      </c>
      <c r="L23" s="155">
        <v>14490</v>
      </c>
      <c r="M23" s="155">
        <v>14776</v>
      </c>
      <c r="N23" s="155">
        <v>14976</v>
      </c>
      <c r="O23" s="155">
        <v>14533</v>
      </c>
      <c r="P23" s="155">
        <v>14288</v>
      </c>
      <c r="Q23" s="1105" t="s">
        <v>377</v>
      </c>
      <c r="R23" s="381"/>
      <c r="S23" s="370"/>
    </row>
    <row r="24" spans="1:19" ht="15" customHeight="1" x14ac:dyDescent="0.2">
      <c r="A24" s="370"/>
      <c r="B24" s="380"/>
      <c r="C24" s="195">
        <v>0</v>
      </c>
      <c r="D24" s="93" t="s">
        <v>213</v>
      </c>
      <c r="E24" s="155">
        <v>81439</v>
      </c>
      <c r="F24" s="155">
        <v>75932</v>
      </c>
      <c r="G24" s="155">
        <v>71124</v>
      </c>
      <c r="H24" s="155">
        <v>70045</v>
      </c>
      <c r="I24" s="155">
        <v>70530</v>
      </c>
      <c r="J24" s="155">
        <v>70147</v>
      </c>
      <c r="K24" s="155">
        <v>68420</v>
      </c>
      <c r="L24" s="155">
        <v>67115</v>
      </c>
      <c r="M24" s="155">
        <v>69134</v>
      </c>
      <c r="N24" s="155">
        <v>70861</v>
      </c>
      <c r="O24" s="155">
        <v>69706</v>
      </c>
      <c r="P24" s="155">
        <v>68762</v>
      </c>
      <c r="Q24" s="1105" t="s">
        <v>377</v>
      </c>
      <c r="R24" s="381"/>
      <c r="S24" s="370"/>
    </row>
    <row r="25" spans="1:19" ht="15" customHeight="1" x14ac:dyDescent="0.2">
      <c r="A25" s="370"/>
      <c r="B25" s="380"/>
      <c r="C25" s="195">
        <v>0</v>
      </c>
      <c r="D25" s="93" t="s">
        <v>161</v>
      </c>
      <c r="E25" s="155">
        <v>235906</v>
      </c>
      <c r="F25" s="155">
        <v>221120</v>
      </c>
      <c r="G25" s="155">
        <v>212159</v>
      </c>
      <c r="H25" s="155">
        <v>211473</v>
      </c>
      <c r="I25" s="155">
        <v>216680</v>
      </c>
      <c r="J25" s="155">
        <v>215344</v>
      </c>
      <c r="K25" s="155">
        <v>211975</v>
      </c>
      <c r="L25" s="155">
        <v>215433</v>
      </c>
      <c r="M25" s="155">
        <v>220031</v>
      </c>
      <c r="N25" s="155">
        <v>228342</v>
      </c>
      <c r="O25" s="155">
        <v>222515</v>
      </c>
      <c r="P25" s="155">
        <v>215354</v>
      </c>
      <c r="Q25" s="1105" t="s">
        <v>377</v>
      </c>
      <c r="R25" s="381"/>
      <c r="S25" s="370"/>
    </row>
    <row r="26" spans="1:19" ht="15" customHeight="1" x14ac:dyDescent="0.2">
      <c r="A26" s="370"/>
      <c r="B26" s="380"/>
      <c r="C26" s="195">
        <v>0</v>
      </c>
      <c r="D26" s="93" t="s">
        <v>214</v>
      </c>
      <c r="E26" s="155">
        <v>3546</v>
      </c>
      <c r="F26" s="155">
        <v>3111</v>
      </c>
      <c r="G26" s="155">
        <v>2932</v>
      </c>
      <c r="H26" s="155">
        <v>2790</v>
      </c>
      <c r="I26" s="155">
        <v>2828</v>
      </c>
      <c r="J26" s="155">
        <v>2949</v>
      </c>
      <c r="K26" s="155">
        <v>3104</v>
      </c>
      <c r="L26" s="155">
        <v>2971</v>
      </c>
      <c r="M26" s="155">
        <v>2695</v>
      </c>
      <c r="N26" s="155">
        <v>3003</v>
      </c>
      <c r="O26" s="155">
        <v>3083</v>
      </c>
      <c r="P26" s="155">
        <v>3119</v>
      </c>
      <c r="Q26" s="1105" t="s">
        <v>377</v>
      </c>
      <c r="R26" s="381"/>
      <c r="S26" s="370"/>
    </row>
    <row r="27" spans="1:19" ht="22.5" customHeight="1" x14ac:dyDescent="0.2">
      <c r="A27" s="370"/>
      <c r="B27" s="380"/>
      <c r="C27" s="532">
        <v>0</v>
      </c>
      <c r="D27" s="427" t="s">
        <v>224</v>
      </c>
      <c r="E27" s="155">
        <v>193292</v>
      </c>
      <c r="F27" s="155">
        <v>177722</v>
      </c>
      <c r="G27" s="155">
        <v>169645</v>
      </c>
      <c r="H27" s="155">
        <v>170100</v>
      </c>
      <c r="I27" s="155">
        <v>178100</v>
      </c>
      <c r="J27" s="155">
        <v>180082</v>
      </c>
      <c r="K27" s="155">
        <v>180848</v>
      </c>
      <c r="L27" s="155">
        <v>186338</v>
      </c>
      <c r="M27" s="155">
        <v>190356</v>
      </c>
      <c r="N27" s="155">
        <v>200720</v>
      </c>
      <c r="O27" s="155">
        <v>196151</v>
      </c>
      <c r="P27" s="155">
        <v>188892</v>
      </c>
      <c r="Q27" s="1105">
        <v>179691</v>
      </c>
      <c r="R27" s="381"/>
      <c r="S27" s="370"/>
    </row>
    <row r="28" spans="1:19" ht="15.75" customHeight="1" x14ac:dyDescent="0.2">
      <c r="A28" s="370"/>
      <c r="B28" s="380"/>
      <c r="C28" s="532">
        <v>0</v>
      </c>
      <c r="D28" s="427" t="s">
        <v>225</v>
      </c>
      <c r="E28" s="155">
        <v>182722</v>
      </c>
      <c r="F28" s="155">
        <v>172452</v>
      </c>
      <c r="G28" s="155">
        <v>162750</v>
      </c>
      <c r="H28" s="155">
        <v>160487</v>
      </c>
      <c r="I28" s="155">
        <v>160047</v>
      </c>
      <c r="J28" s="155">
        <v>158853</v>
      </c>
      <c r="K28" s="155">
        <v>153393</v>
      </c>
      <c r="L28" s="155">
        <v>148559</v>
      </c>
      <c r="M28" s="155">
        <v>148679</v>
      </c>
      <c r="N28" s="155">
        <v>150052</v>
      </c>
      <c r="O28" s="155">
        <v>146551</v>
      </c>
      <c r="P28" s="155">
        <v>144884</v>
      </c>
      <c r="Q28" s="1105">
        <v>141549</v>
      </c>
      <c r="R28" s="381"/>
      <c r="S28" s="370"/>
    </row>
    <row r="29" spans="1:19" ht="22.5" customHeight="1" x14ac:dyDescent="0.2">
      <c r="A29" s="370"/>
      <c r="B29" s="380"/>
      <c r="C29" s="532">
        <v>0</v>
      </c>
      <c r="D29" s="427" t="s">
        <v>226</v>
      </c>
      <c r="E29" s="155">
        <v>25541</v>
      </c>
      <c r="F29" s="155">
        <v>24555</v>
      </c>
      <c r="G29" s="155">
        <v>23781</v>
      </c>
      <c r="H29" s="155">
        <v>23721</v>
      </c>
      <c r="I29" s="155">
        <v>23655</v>
      </c>
      <c r="J29" s="155">
        <v>23689</v>
      </c>
      <c r="K29" s="155">
        <v>23429</v>
      </c>
      <c r="L29" s="155">
        <v>23671</v>
      </c>
      <c r="M29" s="155">
        <v>23761</v>
      </c>
      <c r="N29" s="155">
        <v>24017</v>
      </c>
      <c r="O29" s="155">
        <v>23884</v>
      </c>
      <c r="P29" s="155">
        <v>23623</v>
      </c>
      <c r="Q29" s="1105">
        <v>22936</v>
      </c>
      <c r="R29" s="381"/>
      <c r="S29" s="370"/>
    </row>
    <row r="30" spans="1:19" ht="15.75" customHeight="1" x14ac:dyDescent="0.2">
      <c r="A30" s="370"/>
      <c r="B30" s="380"/>
      <c r="C30" s="532">
        <v>0</v>
      </c>
      <c r="D30" s="427" t="s">
        <v>227</v>
      </c>
      <c r="E30" s="155">
        <v>73048</v>
      </c>
      <c r="F30" s="155">
        <v>68068</v>
      </c>
      <c r="G30" s="155">
        <v>65244</v>
      </c>
      <c r="H30" s="155">
        <v>64196</v>
      </c>
      <c r="I30" s="155">
        <v>63519</v>
      </c>
      <c r="J30" s="155">
        <v>62140</v>
      </c>
      <c r="K30" s="155">
        <v>60662</v>
      </c>
      <c r="L30" s="155">
        <v>60474</v>
      </c>
      <c r="M30" s="155">
        <v>61279</v>
      </c>
      <c r="N30" s="155">
        <v>61456</v>
      </c>
      <c r="O30" s="155">
        <v>60420</v>
      </c>
      <c r="P30" s="155">
        <v>59706</v>
      </c>
      <c r="Q30" s="1105">
        <v>58109</v>
      </c>
      <c r="R30" s="381"/>
      <c r="S30" s="370"/>
    </row>
    <row r="31" spans="1:19" ht="15.75" customHeight="1" x14ac:dyDescent="0.2">
      <c r="A31" s="370"/>
      <c r="B31" s="380"/>
      <c r="C31" s="532">
        <v>0</v>
      </c>
      <c r="D31" s="427" t="s">
        <v>228</v>
      </c>
      <c r="E31" s="155">
        <v>57374</v>
      </c>
      <c r="F31" s="155">
        <v>53989</v>
      </c>
      <c r="G31" s="155">
        <v>51459</v>
      </c>
      <c r="H31" s="155">
        <v>50358</v>
      </c>
      <c r="I31" s="155">
        <v>50359</v>
      </c>
      <c r="J31" s="155">
        <v>48826</v>
      </c>
      <c r="K31" s="155">
        <v>48223</v>
      </c>
      <c r="L31" s="155">
        <v>48463</v>
      </c>
      <c r="M31" s="155">
        <v>49975</v>
      </c>
      <c r="N31" s="155">
        <v>51716</v>
      </c>
      <c r="O31" s="155">
        <v>50954</v>
      </c>
      <c r="P31" s="155">
        <v>49482</v>
      </c>
      <c r="Q31" s="1105">
        <v>47548</v>
      </c>
      <c r="R31" s="381"/>
      <c r="S31" s="370"/>
    </row>
    <row r="32" spans="1:19" ht="15.75" customHeight="1" x14ac:dyDescent="0.2">
      <c r="A32" s="370"/>
      <c r="B32" s="380"/>
      <c r="C32" s="532">
        <v>0</v>
      </c>
      <c r="D32" s="427" t="s">
        <v>229</v>
      </c>
      <c r="E32" s="155">
        <v>72776</v>
      </c>
      <c r="F32" s="155">
        <v>67458</v>
      </c>
      <c r="G32" s="155">
        <v>64766</v>
      </c>
      <c r="H32" s="155">
        <v>64195</v>
      </c>
      <c r="I32" s="155">
        <v>65224</v>
      </c>
      <c r="J32" s="155">
        <v>63866</v>
      </c>
      <c r="K32" s="155">
        <v>63220</v>
      </c>
      <c r="L32" s="155">
        <v>64728</v>
      </c>
      <c r="M32" s="155">
        <v>67330</v>
      </c>
      <c r="N32" s="155">
        <v>70080</v>
      </c>
      <c r="O32" s="155">
        <v>68380</v>
      </c>
      <c r="P32" s="155">
        <v>65908</v>
      </c>
      <c r="Q32" s="1105">
        <v>62656</v>
      </c>
      <c r="R32" s="381"/>
      <c r="S32" s="370"/>
    </row>
    <row r="33" spans="1:19" ht="15.75" customHeight="1" x14ac:dyDescent="0.2">
      <c r="A33" s="370"/>
      <c r="B33" s="380"/>
      <c r="C33" s="532">
        <v>0</v>
      </c>
      <c r="D33" s="427" t="s">
        <v>230</v>
      </c>
      <c r="E33" s="155">
        <v>96325</v>
      </c>
      <c r="F33" s="155">
        <v>89374</v>
      </c>
      <c r="G33" s="155">
        <v>84197</v>
      </c>
      <c r="H33" s="155">
        <v>83955</v>
      </c>
      <c r="I33" s="155">
        <v>86955</v>
      </c>
      <c r="J33" s="155">
        <v>87981</v>
      </c>
      <c r="K33" s="155">
        <v>88918</v>
      </c>
      <c r="L33" s="155">
        <v>90016</v>
      </c>
      <c r="M33" s="155">
        <v>90923</v>
      </c>
      <c r="N33" s="155">
        <v>96050</v>
      </c>
      <c r="O33" s="155">
        <v>93003</v>
      </c>
      <c r="P33" s="155">
        <v>89878</v>
      </c>
      <c r="Q33" s="1105">
        <v>85971</v>
      </c>
      <c r="R33" s="381"/>
      <c r="S33" s="370"/>
    </row>
    <row r="34" spans="1:19" ht="15.75" customHeight="1" x14ac:dyDescent="0.2">
      <c r="A34" s="370"/>
      <c r="B34" s="380"/>
      <c r="C34" s="532">
        <v>0</v>
      </c>
      <c r="D34" s="427" t="s">
        <v>231</v>
      </c>
      <c r="E34" s="155">
        <v>50950</v>
      </c>
      <c r="F34" s="155">
        <v>46730</v>
      </c>
      <c r="G34" s="155">
        <v>42948</v>
      </c>
      <c r="H34" s="155">
        <v>44162</v>
      </c>
      <c r="I34" s="155">
        <v>48435</v>
      </c>
      <c r="J34" s="155">
        <v>52433</v>
      </c>
      <c r="K34" s="155">
        <v>49789</v>
      </c>
      <c r="L34" s="155">
        <v>47545</v>
      </c>
      <c r="M34" s="155">
        <v>45767</v>
      </c>
      <c r="N34" s="155">
        <v>47453</v>
      </c>
      <c r="O34" s="155">
        <v>46061</v>
      </c>
      <c r="P34" s="155">
        <v>45179</v>
      </c>
      <c r="Q34" s="1105">
        <v>44020</v>
      </c>
      <c r="R34" s="381"/>
      <c r="S34" s="370"/>
    </row>
    <row r="35" spans="1:19" ht="22.5" customHeight="1" x14ac:dyDescent="0.2">
      <c r="A35" s="370"/>
      <c r="B35" s="380"/>
      <c r="C35" s="532">
        <v>0</v>
      </c>
      <c r="D35" s="427" t="s">
        <v>185</v>
      </c>
      <c r="E35" s="155">
        <v>158432</v>
      </c>
      <c r="F35" s="155">
        <v>147254</v>
      </c>
      <c r="G35" s="155">
        <v>139288</v>
      </c>
      <c r="H35" s="155">
        <v>139093</v>
      </c>
      <c r="I35" s="155">
        <v>142187</v>
      </c>
      <c r="J35" s="155">
        <v>142866</v>
      </c>
      <c r="K35" s="155">
        <v>139895</v>
      </c>
      <c r="L35" s="155">
        <v>137143</v>
      </c>
      <c r="M35" s="155">
        <v>137025</v>
      </c>
      <c r="N35" s="155">
        <v>140696</v>
      </c>
      <c r="O35" s="155">
        <v>137964</v>
      </c>
      <c r="P35" s="155">
        <v>136319</v>
      </c>
      <c r="Q35" s="1105">
        <v>133143</v>
      </c>
      <c r="R35" s="381"/>
      <c r="S35" s="370"/>
    </row>
    <row r="36" spans="1:19" ht="15.75" customHeight="1" x14ac:dyDescent="0.2">
      <c r="A36" s="370"/>
      <c r="B36" s="380"/>
      <c r="C36" s="532">
        <v>0</v>
      </c>
      <c r="D36" s="427" t="s">
        <v>186</v>
      </c>
      <c r="E36" s="155">
        <v>64896</v>
      </c>
      <c r="F36" s="155">
        <v>60609</v>
      </c>
      <c r="G36" s="155">
        <v>57781</v>
      </c>
      <c r="H36" s="155">
        <v>57407</v>
      </c>
      <c r="I36" s="155">
        <v>59544</v>
      </c>
      <c r="J36" s="155">
        <v>60009</v>
      </c>
      <c r="K36" s="155">
        <v>58108</v>
      </c>
      <c r="L36" s="155">
        <v>56196</v>
      </c>
      <c r="M36" s="155">
        <v>58329</v>
      </c>
      <c r="N36" s="155">
        <v>60647</v>
      </c>
      <c r="O36" s="155">
        <v>59346</v>
      </c>
      <c r="P36" s="155">
        <v>57816</v>
      </c>
      <c r="Q36" s="1105" t="s">
        <v>377</v>
      </c>
      <c r="R36" s="381"/>
      <c r="S36" s="370"/>
    </row>
    <row r="37" spans="1:19" ht="15.75" customHeight="1" x14ac:dyDescent="0.2">
      <c r="A37" s="370"/>
      <c r="B37" s="380"/>
      <c r="C37" s="532">
        <v>0</v>
      </c>
      <c r="D37" s="427" t="s">
        <v>498</v>
      </c>
      <c r="E37" s="155">
        <v>90486</v>
      </c>
      <c r="F37" s="155">
        <v>86208</v>
      </c>
      <c r="G37" s="155">
        <v>82787</v>
      </c>
      <c r="H37" s="155">
        <v>81987</v>
      </c>
      <c r="I37" s="155">
        <v>83487</v>
      </c>
      <c r="J37" s="155">
        <v>82345</v>
      </c>
      <c r="K37" s="155">
        <v>80055</v>
      </c>
      <c r="L37" s="155">
        <v>78158</v>
      </c>
      <c r="M37" s="155">
        <v>77899</v>
      </c>
      <c r="N37" s="155">
        <v>81482</v>
      </c>
      <c r="O37" s="155">
        <v>80154</v>
      </c>
      <c r="P37" s="155">
        <v>78976</v>
      </c>
      <c r="Q37" s="1105" t="s">
        <v>377</v>
      </c>
      <c r="R37" s="381"/>
      <c r="S37" s="370"/>
    </row>
    <row r="38" spans="1:19" ht="15.75" customHeight="1" x14ac:dyDescent="0.2">
      <c r="A38" s="370"/>
      <c r="B38" s="380"/>
      <c r="C38" s="532">
        <v>0</v>
      </c>
      <c r="D38" s="427" t="s">
        <v>188</v>
      </c>
      <c r="E38" s="155">
        <v>24260</v>
      </c>
      <c r="F38" s="155">
        <v>21821</v>
      </c>
      <c r="G38" s="155">
        <v>20591</v>
      </c>
      <c r="H38" s="155">
        <v>20775</v>
      </c>
      <c r="I38" s="155">
        <v>21492</v>
      </c>
      <c r="J38" s="155">
        <v>21524</v>
      </c>
      <c r="K38" s="155">
        <v>21743</v>
      </c>
      <c r="L38" s="155">
        <v>21617</v>
      </c>
      <c r="M38" s="155">
        <v>22122</v>
      </c>
      <c r="N38" s="155">
        <v>22953</v>
      </c>
      <c r="O38" s="155">
        <v>22045</v>
      </c>
      <c r="P38" s="155">
        <v>21425</v>
      </c>
      <c r="Q38" s="1105" t="s">
        <v>377</v>
      </c>
      <c r="R38" s="381"/>
      <c r="S38" s="370"/>
    </row>
    <row r="39" spans="1:19" ht="15.75" customHeight="1" x14ac:dyDescent="0.2">
      <c r="A39" s="370"/>
      <c r="B39" s="380"/>
      <c r="C39" s="532">
        <v>0</v>
      </c>
      <c r="D39" s="427" t="s">
        <v>189</v>
      </c>
      <c r="E39" s="155">
        <v>12135</v>
      </c>
      <c r="F39" s="155">
        <v>9268</v>
      </c>
      <c r="G39" s="155">
        <v>7798</v>
      </c>
      <c r="H39" s="155">
        <v>7517</v>
      </c>
      <c r="I39" s="155">
        <v>7709</v>
      </c>
      <c r="J39" s="155">
        <v>8662</v>
      </c>
      <c r="K39" s="155">
        <v>10755</v>
      </c>
      <c r="L39" s="155">
        <v>17817</v>
      </c>
      <c r="M39" s="155">
        <v>19718</v>
      </c>
      <c r="N39" s="155">
        <v>20748</v>
      </c>
      <c r="O39" s="155">
        <v>19014</v>
      </c>
      <c r="P39" s="155">
        <v>15305</v>
      </c>
      <c r="Q39" s="1105">
        <v>11782</v>
      </c>
      <c r="R39" s="381"/>
      <c r="S39" s="370"/>
    </row>
    <row r="40" spans="1:19" ht="15.75" customHeight="1" x14ac:dyDescent="0.2">
      <c r="A40" s="370"/>
      <c r="B40" s="380"/>
      <c r="C40" s="532">
        <v>0</v>
      </c>
      <c r="D40" s="427" t="s">
        <v>129</v>
      </c>
      <c r="E40" s="155">
        <v>8588</v>
      </c>
      <c r="F40" s="155">
        <v>8344</v>
      </c>
      <c r="G40" s="155">
        <v>8010</v>
      </c>
      <c r="H40" s="155">
        <v>7938</v>
      </c>
      <c r="I40" s="155">
        <v>7898</v>
      </c>
      <c r="J40" s="155">
        <v>7722</v>
      </c>
      <c r="K40" s="155">
        <v>7713</v>
      </c>
      <c r="L40" s="155">
        <v>7709</v>
      </c>
      <c r="M40" s="155">
        <v>7697</v>
      </c>
      <c r="N40" s="155">
        <v>7685</v>
      </c>
      <c r="O40" s="155">
        <v>7665</v>
      </c>
      <c r="P40" s="155">
        <v>7624</v>
      </c>
      <c r="Q40" s="1105">
        <v>7422</v>
      </c>
      <c r="R40" s="381"/>
      <c r="S40" s="370"/>
    </row>
    <row r="41" spans="1:19" ht="15.75" customHeight="1" x14ac:dyDescent="0.2">
      <c r="A41" s="370"/>
      <c r="B41" s="380"/>
      <c r="C41" s="532">
        <v>0</v>
      </c>
      <c r="D41" s="427" t="s">
        <v>130</v>
      </c>
      <c r="E41" s="155">
        <v>17217</v>
      </c>
      <c r="F41" s="155">
        <v>16670</v>
      </c>
      <c r="G41" s="155">
        <v>16140</v>
      </c>
      <c r="H41" s="155">
        <v>15870</v>
      </c>
      <c r="I41" s="155">
        <v>15830</v>
      </c>
      <c r="J41" s="155">
        <v>15807</v>
      </c>
      <c r="K41" s="155">
        <v>15972</v>
      </c>
      <c r="L41" s="155">
        <v>16257</v>
      </c>
      <c r="M41" s="155">
        <v>16245</v>
      </c>
      <c r="N41" s="155">
        <v>16561</v>
      </c>
      <c r="O41" s="155">
        <v>16514</v>
      </c>
      <c r="P41" s="155">
        <v>16311</v>
      </c>
      <c r="Q41" s="1105">
        <v>16193</v>
      </c>
      <c r="R41" s="381"/>
      <c r="S41" s="370"/>
    </row>
    <row r="42" spans="1:19" s="577" customFormat="1" ht="22.5" customHeight="1" x14ac:dyDescent="0.2">
      <c r="A42" s="578"/>
      <c r="B42" s="579"/>
      <c r="C42" s="659" t="s">
        <v>645</v>
      </c>
      <c r="D42" s="659"/>
      <c r="E42" s="367"/>
      <c r="F42" s="367"/>
      <c r="G42" s="367"/>
      <c r="H42" s="367"/>
      <c r="I42" s="367"/>
      <c r="J42" s="367"/>
      <c r="K42" s="367"/>
      <c r="L42" s="367"/>
      <c r="M42" s="367"/>
      <c r="N42" s="367"/>
      <c r="O42" s="367"/>
      <c r="P42" s="367"/>
      <c r="Q42" s="1105"/>
      <c r="R42" s="580"/>
      <c r="S42" s="578"/>
    </row>
    <row r="43" spans="1:19" ht="15.75" customHeight="1" x14ac:dyDescent="0.2">
      <c r="A43" s="370"/>
      <c r="B43" s="380"/>
      <c r="C43" s="532">
        <v>0</v>
      </c>
      <c r="D43" s="658" t="s">
        <v>601</v>
      </c>
      <c r="E43" s="146">
        <v>40193</v>
      </c>
      <c r="F43" s="146">
        <v>36494</v>
      </c>
      <c r="G43" s="146">
        <v>34788</v>
      </c>
      <c r="H43" s="146">
        <v>34390</v>
      </c>
      <c r="I43" s="146">
        <v>34220</v>
      </c>
      <c r="J43" s="146">
        <v>34360</v>
      </c>
      <c r="K43" s="146">
        <v>34036</v>
      </c>
      <c r="L43" s="146">
        <v>35339</v>
      </c>
      <c r="M43" s="146">
        <v>35684</v>
      </c>
      <c r="N43" s="146">
        <v>36771</v>
      </c>
      <c r="O43" s="146">
        <v>36082</v>
      </c>
      <c r="P43" s="146">
        <v>35053</v>
      </c>
      <c r="Q43" s="1105" t="s">
        <v>377</v>
      </c>
      <c r="R43" s="381"/>
      <c r="S43" s="370"/>
    </row>
    <row r="44" spans="1:19" s="577" customFormat="1" ht="15.75" customHeight="1" x14ac:dyDescent="0.2">
      <c r="A44" s="578"/>
      <c r="B44" s="579"/>
      <c r="C44" s="581">
        <v>0</v>
      </c>
      <c r="D44" s="658" t="s">
        <v>599</v>
      </c>
      <c r="E44" s="146">
        <v>39488</v>
      </c>
      <c r="F44" s="146">
        <v>35544</v>
      </c>
      <c r="G44" s="146">
        <v>33332</v>
      </c>
      <c r="H44" s="146">
        <v>32805</v>
      </c>
      <c r="I44" s="146">
        <v>33241</v>
      </c>
      <c r="J44" s="146">
        <v>33060</v>
      </c>
      <c r="K44" s="146">
        <v>33220</v>
      </c>
      <c r="L44" s="146">
        <v>32942</v>
      </c>
      <c r="M44" s="146">
        <v>32666</v>
      </c>
      <c r="N44" s="146">
        <v>35022</v>
      </c>
      <c r="O44" s="146">
        <v>34347</v>
      </c>
      <c r="P44" s="146">
        <v>33689</v>
      </c>
      <c r="Q44" s="1105" t="s">
        <v>377</v>
      </c>
      <c r="R44" s="580"/>
      <c r="S44" s="578"/>
    </row>
    <row r="45" spans="1:19" ht="15.75" customHeight="1" x14ac:dyDescent="0.2">
      <c r="A45" s="370"/>
      <c r="B45" s="383"/>
      <c r="C45" s="532">
        <v>0</v>
      </c>
      <c r="D45" s="658" t="s">
        <v>600</v>
      </c>
      <c r="E45" s="146">
        <v>33319</v>
      </c>
      <c r="F45" s="146">
        <v>30578</v>
      </c>
      <c r="G45" s="146">
        <v>29023</v>
      </c>
      <c r="H45" s="146">
        <v>28600</v>
      </c>
      <c r="I45" s="146">
        <v>28511</v>
      </c>
      <c r="J45" s="146">
        <v>28385</v>
      </c>
      <c r="K45" s="146">
        <v>27829</v>
      </c>
      <c r="L45" s="146">
        <v>27561</v>
      </c>
      <c r="M45" s="146">
        <v>28441</v>
      </c>
      <c r="N45" s="146">
        <v>28995</v>
      </c>
      <c r="O45" s="146">
        <v>28631</v>
      </c>
      <c r="P45" s="146">
        <v>28103</v>
      </c>
      <c r="Q45" s="1105" t="s">
        <v>377</v>
      </c>
      <c r="R45" s="381"/>
      <c r="S45" s="370"/>
    </row>
    <row r="46" spans="1:19" ht="15.75" customHeight="1" x14ac:dyDescent="0.2">
      <c r="A46" s="370"/>
      <c r="B46" s="380"/>
      <c r="C46" s="532">
        <v>0</v>
      </c>
      <c r="D46" s="658" t="s">
        <v>603</v>
      </c>
      <c r="E46" s="146">
        <v>23842</v>
      </c>
      <c r="F46" s="146">
        <v>21541</v>
      </c>
      <c r="G46" s="146">
        <v>20312</v>
      </c>
      <c r="H46" s="146">
        <v>20203</v>
      </c>
      <c r="I46" s="146">
        <v>20733</v>
      </c>
      <c r="J46" s="146">
        <v>20733</v>
      </c>
      <c r="K46" s="146">
        <v>20682</v>
      </c>
      <c r="L46" s="146">
        <v>20024</v>
      </c>
      <c r="M46" s="146">
        <v>20053</v>
      </c>
      <c r="N46" s="146">
        <v>20864</v>
      </c>
      <c r="O46" s="146">
        <v>20452</v>
      </c>
      <c r="P46" s="146">
        <v>20086</v>
      </c>
      <c r="Q46" s="1105" t="s">
        <v>377</v>
      </c>
      <c r="R46" s="381"/>
      <c r="S46" s="370"/>
    </row>
    <row r="47" spans="1:19" ht="15.75" customHeight="1" x14ac:dyDescent="0.2">
      <c r="A47" s="370"/>
      <c r="B47" s="380"/>
      <c r="C47" s="532">
        <v>0</v>
      </c>
      <c r="D47" s="658" t="s">
        <v>602</v>
      </c>
      <c r="E47" s="146">
        <v>19188</v>
      </c>
      <c r="F47" s="146">
        <v>15962</v>
      </c>
      <c r="G47" s="146">
        <v>15485</v>
      </c>
      <c r="H47" s="146">
        <v>15065</v>
      </c>
      <c r="I47" s="146">
        <v>15110</v>
      </c>
      <c r="J47" s="146">
        <v>14686</v>
      </c>
      <c r="K47" s="146">
        <v>15132</v>
      </c>
      <c r="L47" s="146">
        <v>17829</v>
      </c>
      <c r="M47" s="146">
        <v>18565</v>
      </c>
      <c r="N47" s="146">
        <v>19907</v>
      </c>
      <c r="O47" s="146">
        <v>18980</v>
      </c>
      <c r="P47" s="146">
        <v>17224</v>
      </c>
      <c r="Q47" s="1105" t="s">
        <v>377</v>
      </c>
      <c r="R47" s="381"/>
      <c r="S47" s="370"/>
    </row>
    <row r="48" spans="1:19" s="384" customFormat="1" ht="22.5" customHeight="1" x14ac:dyDescent="0.2">
      <c r="A48" s="382"/>
      <c r="B48" s="383"/>
      <c r="C48" s="1516" t="s">
        <v>233</v>
      </c>
      <c r="D48" s="1517"/>
      <c r="E48" s="1517"/>
      <c r="F48" s="1517"/>
      <c r="G48" s="1517"/>
      <c r="H48" s="1517"/>
      <c r="I48" s="1517"/>
      <c r="J48" s="1517"/>
      <c r="K48" s="1517"/>
      <c r="L48" s="1517"/>
      <c r="M48" s="1517"/>
      <c r="N48" s="1517"/>
      <c r="O48" s="1517"/>
      <c r="P48" s="1517"/>
      <c r="Q48" s="1517"/>
      <c r="R48" s="409"/>
      <c r="S48" s="382"/>
    </row>
    <row r="49" spans="1:19" s="384" customFormat="1" ht="10.5" customHeight="1" x14ac:dyDescent="0.2">
      <c r="A49" s="382"/>
      <c r="B49" s="383"/>
      <c r="C49" s="1518" t="s">
        <v>378</v>
      </c>
      <c r="D49" s="1518"/>
      <c r="E49" s="1518"/>
      <c r="F49" s="1518"/>
      <c r="G49" s="1518"/>
      <c r="H49" s="1518"/>
      <c r="I49" s="1518"/>
      <c r="J49" s="1518"/>
      <c r="K49" s="1518"/>
      <c r="L49" s="1518"/>
      <c r="M49" s="1518"/>
      <c r="N49" s="1518"/>
      <c r="O49" s="1518"/>
      <c r="P49" s="1518"/>
      <c r="Q49" s="1518"/>
      <c r="R49" s="409"/>
      <c r="S49" s="382"/>
    </row>
    <row r="50" spans="1:19" s="384" customFormat="1" ht="13.5" customHeight="1" x14ac:dyDescent="0.15">
      <c r="A50" s="382"/>
      <c r="B50" s="383"/>
      <c r="C50" s="412" t="s">
        <v>416</v>
      </c>
      <c r="D50" s="582"/>
      <c r="E50" s="583"/>
      <c r="F50" s="383"/>
      <c r="G50" s="583"/>
      <c r="H50" s="582"/>
      <c r="I50" s="583"/>
      <c r="J50" s="771"/>
      <c r="K50" s="514"/>
      <c r="L50" s="582"/>
      <c r="M50" s="582"/>
      <c r="N50" s="582"/>
      <c r="O50" s="582"/>
      <c r="P50" s="582"/>
      <c r="Q50" s="582"/>
      <c r="R50" s="409"/>
      <c r="S50" s="382"/>
    </row>
    <row r="51" spans="1:19" x14ac:dyDescent="0.2">
      <c r="A51" s="370"/>
      <c r="B51" s="380"/>
      <c r="C51" s="380"/>
      <c r="D51" s="380"/>
      <c r="E51" s="380"/>
      <c r="F51" s="380"/>
      <c r="G51" s="380"/>
      <c r="H51" s="431"/>
      <c r="I51" s="431"/>
      <c r="J51" s="431"/>
      <c r="K51" s="431"/>
      <c r="L51" s="646"/>
      <c r="M51" s="380"/>
      <c r="N51" s="1519">
        <v>43586</v>
      </c>
      <c r="O51" s="1519"/>
      <c r="P51" s="1519"/>
      <c r="Q51" s="1519"/>
      <c r="R51" s="584">
        <v>11</v>
      </c>
      <c r="S51" s="370"/>
    </row>
    <row r="52" spans="1:19" x14ac:dyDescent="0.2">
      <c r="A52" s="397"/>
      <c r="B52" s="397"/>
      <c r="C52" s="397"/>
      <c r="D52" s="397"/>
      <c r="E52" s="397"/>
      <c r="G52" s="397"/>
      <c r="H52" s="397"/>
      <c r="I52" s="397"/>
      <c r="J52" s="397"/>
      <c r="K52" s="397"/>
      <c r="L52" s="397"/>
      <c r="M52" s="397"/>
      <c r="N52" s="397"/>
      <c r="O52" s="397"/>
      <c r="P52" s="397"/>
      <c r="Q52" s="397"/>
      <c r="R52" s="397"/>
      <c r="S52" s="397"/>
    </row>
  </sheetData>
  <mergeCells count="10">
    <mergeCell ref="C48:Q48"/>
    <mergeCell ref="C49:Q49"/>
    <mergeCell ref="N51:Q51"/>
    <mergeCell ref="B1:H1"/>
    <mergeCell ref="C5:D6"/>
    <mergeCell ref="C8:D8"/>
    <mergeCell ref="C15:D15"/>
    <mergeCell ref="C16:D16"/>
    <mergeCell ref="E6:M6"/>
    <mergeCell ref="N6:Q6"/>
  </mergeCells>
  <conditionalFormatting sqref="Q7">
    <cfRule type="cellIs" dxfId="146" priority="3" operator="equal">
      <formula>"jan."</formula>
    </cfRule>
  </conditionalFormatting>
  <conditionalFormatting sqref="E7:P7">
    <cfRule type="cellIs" dxfId="145" priority="2" operator="equal">
      <formula>"jan."</formula>
    </cfRule>
  </conditionalFormatting>
  <conditionalFormatting sqref="P7">
    <cfRule type="cellIs" dxfId="144"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23</vt:i4>
      </vt:variant>
      <vt:variant>
        <vt:lpstr>Intervalos com nome</vt:lpstr>
      </vt:variant>
      <vt:variant>
        <vt:i4>25</vt:i4>
      </vt:variant>
    </vt:vector>
  </HeadingPairs>
  <TitlesOfParts>
    <vt:vector size="48" baseType="lpstr">
      <vt:lpstr>capa</vt:lpstr>
      <vt:lpstr>introducao</vt:lpstr>
      <vt:lpstr>fontes</vt:lpstr>
      <vt:lpstr>6populacao1</vt:lpstr>
      <vt:lpstr>7empregoINE1</vt:lpstr>
      <vt:lpstr>8desemprego_INE1</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21destaque</vt:lpstr>
      <vt:lpstr>22destaque</vt:lpstr>
      <vt:lpstr>23conceito</vt:lpstr>
      <vt:lpstr>24conceito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'21destaque'!Área_de_Impressão</vt:lpstr>
      <vt:lpstr>'22destaque'!Área_de_Impressão</vt:lpstr>
      <vt:lpstr>'23conceito'!Área_de_Impressão</vt:lpstr>
      <vt:lpstr>'24conceito'!Área_de_Impressão</vt:lpstr>
      <vt:lpstr>'6populacao1'!Área_de_Impressão</vt:lpstr>
      <vt:lpstr>'7empregoINE1'!Área_de_Impressão</vt:lpstr>
      <vt:lpstr>'8desemprego_INE1'!Área_de_Impressão</vt:lpstr>
      <vt:lpstr>'9lay_off'!Área_de_Impressão</vt:lpstr>
      <vt:lpstr>capa!Área_de_Impressão</vt:lpstr>
      <vt:lpstr>contracapa!Área_de_Impressão</vt:lpstr>
      <vt:lpstr>fontes!Área_de_Impressão</vt:lpstr>
      <vt:lpstr>introducao!Área_de_Impressão</vt:lpstr>
      <vt:lpstr>valor_médio_de_jan.19</vt:lpstr>
      <vt:lpstr>valor_médio_de_jan.2019</vt:lpstr>
    </vt:vector>
  </TitlesOfParts>
  <Company>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2019-06-04T09:23:56Z</cp:lastPrinted>
  <dcterms:created xsi:type="dcterms:W3CDTF">2004-03-02T09:49:36Z</dcterms:created>
  <dcterms:modified xsi:type="dcterms:W3CDTF">2019-06-05T09:07:00Z</dcterms:modified>
</cp:coreProperties>
</file>